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/>
  <xr:revisionPtr revIDLastSave="0" documentId="13_ncr:1_{E5FF5152-038B-4DD2-9978-3504709C4D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38" i="2" l="1"/>
  <c r="N137" i="2"/>
  <c r="N136" i="2"/>
  <c r="N135" i="2"/>
  <c r="N134" i="2"/>
  <c r="N133" i="2"/>
  <c r="N132" i="2"/>
  <c r="N131" i="2"/>
  <c r="N130" i="2"/>
  <c r="N129" i="2"/>
  <c r="N128" i="2"/>
  <c r="N127" i="2"/>
  <c r="N126" i="2"/>
  <c r="N125" i="2"/>
  <c r="N124" i="2"/>
  <c r="N123" i="2"/>
  <c r="N122" i="2"/>
  <c r="N121" i="2"/>
  <c r="N120" i="2"/>
  <c r="N119" i="2"/>
  <c r="N118" i="2"/>
  <c r="N117" i="2"/>
  <c r="N116" i="2"/>
  <c r="N115" i="2"/>
  <c r="N114" i="2"/>
  <c r="N113" i="2"/>
  <c r="N112" i="2"/>
  <c r="N111" i="2"/>
  <c r="N110" i="2"/>
  <c r="N109" i="2"/>
  <c r="N108" i="2"/>
  <c r="N107" i="2"/>
  <c r="N106" i="2"/>
  <c r="N105" i="2"/>
  <c r="N104" i="2"/>
  <c r="N103" i="2"/>
  <c r="N102" i="2"/>
  <c r="N101" i="2"/>
  <c r="N100" i="2"/>
  <c r="N99" i="2"/>
  <c r="N98" i="2"/>
  <c r="N97" i="2"/>
  <c r="N96" i="2"/>
  <c r="N95" i="2"/>
  <c r="N94" i="2"/>
  <c r="N93" i="2"/>
  <c r="N92" i="2"/>
  <c r="N91" i="2"/>
  <c r="N90" i="2"/>
  <c r="N89" i="2"/>
  <c r="N88" i="2"/>
  <c r="N87" i="2"/>
  <c r="N86" i="2"/>
  <c r="N85" i="2"/>
  <c r="N84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N3" i="2"/>
  <c r="N2" i="2"/>
  <c r="P137" i="2"/>
  <c r="P136" i="2"/>
  <c r="P135" i="2"/>
  <c r="P134" i="2"/>
  <c r="P133" i="2"/>
  <c r="P132" i="2"/>
  <c r="P131" i="2"/>
  <c r="P130" i="2"/>
  <c r="P129" i="2"/>
  <c r="P128" i="2"/>
  <c r="P127" i="2"/>
  <c r="P126" i="2"/>
  <c r="P125" i="2"/>
  <c r="P124" i="2"/>
  <c r="P123" i="2"/>
  <c r="P122" i="2"/>
  <c r="P121" i="2"/>
  <c r="P120" i="2"/>
  <c r="P119" i="2"/>
  <c r="P118" i="2"/>
  <c r="P117" i="2"/>
  <c r="P116" i="2"/>
  <c r="P115" i="2"/>
  <c r="P114" i="2"/>
  <c r="P113" i="2"/>
  <c r="P112" i="2"/>
  <c r="P111" i="2"/>
  <c r="P110" i="2"/>
  <c r="P109" i="2"/>
  <c r="P108" i="2"/>
  <c r="P107" i="2"/>
  <c r="P106" i="2"/>
  <c r="P105" i="2"/>
  <c r="P104" i="2"/>
  <c r="P103" i="2"/>
  <c r="P102" i="2"/>
  <c r="P101" i="2"/>
  <c r="P100" i="2"/>
  <c r="P99" i="2"/>
  <c r="P98" i="2"/>
  <c r="P97" i="2"/>
  <c r="P96" i="2"/>
  <c r="P95" i="2"/>
  <c r="P94" i="2"/>
  <c r="P93" i="2"/>
  <c r="P92" i="2"/>
  <c r="P91" i="2"/>
  <c r="P90" i="2"/>
  <c r="P89" i="2"/>
  <c r="P88" i="2"/>
  <c r="P87" i="2"/>
  <c r="P86" i="2"/>
  <c r="P85" i="2"/>
  <c r="P84" i="2"/>
  <c r="P83" i="2"/>
  <c r="P82" i="2"/>
  <c r="P81" i="2"/>
  <c r="P80" i="2"/>
  <c r="P79" i="2"/>
  <c r="P78" i="2"/>
  <c r="P77" i="2"/>
  <c r="P76" i="2"/>
  <c r="P75" i="2"/>
  <c r="P74" i="2"/>
  <c r="P73" i="2"/>
  <c r="P72" i="2"/>
  <c r="P71" i="2"/>
  <c r="P70" i="2"/>
  <c r="P69" i="2"/>
  <c r="P68" i="2"/>
  <c r="P67" i="2"/>
  <c r="P66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P4" i="2"/>
  <c r="P3" i="2"/>
  <c r="P2" i="2"/>
  <c r="P138" i="2"/>
  <c r="S139" i="2"/>
  <c r="P139" i="2" l="1"/>
  <c r="N139" i="2"/>
</calcChain>
</file>

<file path=xl/sharedStrings.xml><?xml version="1.0" encoding="utf-8"?>
<sst xmlns="http://schemas.openxmlformats.org/spreadsheetml/2006/main" count="1801" uniqueCount="668">
  <si>
    <t>Picture</t>
  </si>
  <si>
    <t>StyleName</t>
  </si>
  <si>
    <t>OrderNumber</t>
  </si>
  <si>
    <t>Composition</t>
  </si>
  <si>
    <t>Description</t>
  </si>
  <si>
    <t>GSM</t>
  </si>
  <si>
    <t>Colour1</t>
  </si>
  <si>
    <t>Colour2</t>
  </si>
  <si>
    <t>Colour3</t>
  </si>
  <si>
    <t>Sizes</t>
  </si>
  <si>
    <t>Assortment</t>
  </si>
  <si>
    <t>RRP</t>
  </si>
  <si>
    <t>AvailableCartons</t>
  </si>
  <si>
    <t>AvailablePieces</t>
  </si>
  <si>
    <t>Brand</t>
  </si>
  <si>
    <t>Category</t>
  </si>
  <si>
    <t>QtyPerCarton</t>
  </si>
  <si>
    <t>LJK-BEXLEYCREAM</t>
  </si>
  <si>
    <t>CG580168</t>
  </si>
  <si>
    <t>100% 20D NYLON WITH CIRE FINISH - WOVEN</t>
  </si>
  <si>
    <t>LADIES 20D NYLON GILET WITH CIRE
FINISH AND FAKE DOWN FILLER. QUILTED
THROUGH. 2X LOWER SIDE ENTRY WELT POCKET
DTM ZIP TO CF</t>
  </si>
  <si>
    <t/>
  </si>
  <si>
    <t>1 x CREAM</t>
  </si>
  <si>
    <t>8 10 12 14 16</t>
  </si>
  <si>
    <t>1 2  2  2  1</t>
  </si>
  <si>
    <t>BRAVE SOUL</t>
  </si>
  <si>
    <t>JACKET</t>
  </si>
  <si>
    <t>16 PCS</t>
  </si>
  <si>
    <t>LJK-BEXLEYSAGE</t>
  </si>
  <si>
    <t>CG580169</t>
  </si>
  <si>
    <t>100% 20D NYLON WITH CIRE FINISH- WOVEN</t>
  </si>
  <si>
    <t>1 x SAGE</t>
  </si>
  <si>
    <t>LJK-EVERETTLGIL</t>
  </si>
  <si>
    <t>CG581747</t>
  </si>
  <si>
    <t>100% 210T NYLON - WOVEN</t>
  </si>
  <si>
    <t>LADIES 210T NYLON GILET WITH FAUX DOWN
FILLER. 2X SIDE ENTRY WELT  POCKETS</t>
  </si>
  <si>
    <t>2 x BLACK</t>
  </si>
  <si>
    <t>LJK-KAJALPADDED</t>
  </si>
  <si>
    <t>CG594025</t>
  </si>
  <si>
    <t>100% POLYESTER 50D HIGH DENSITY PEACH SKIN- WOVEN</t>
  </si>
  <si>
    <t>LADIES 50D BOMBER JACKET WITH RIBBED HEM
COLLAR &amp;CUFF; X2 LOWER ZIP PKTS.
PADDED.</t>
  </si>
  <si>
    <t>120</t>
  </si>
  <si>
    <t>1 x BLACK</t>
  </si>
  <si>
    <t>2 4  4  4  2</t>
  </si>
  <si>
    <t>LJK-NUTLAND</t>
  </si>
  <si>
    <t>CG580244</t>
  </si>
  <si>
    <t>100% NYLON TASLAN- WOVEN</t>
  </si>
  <si>
    <t>LADIES NYLON TASLAN QUILTED GILET.
SHIRT HEM AND DTM HERRINGBONE BINDING
POCKETS IN SIDE SEAMS. CF FASTENS WITH
X4 DTM SHELL METAL POPPERS</t>
  </si>
  <si>
    <t>OUTER SHELL</t>
  </si>
  <si>
    <t>LJK-SAMUIGILPLAI</t>
  </si>
  <si>
    <t>CG585035</t>
  </si>
  <si>
    <t>100% 50D POLYESTER - WOVEN</t>
  </si>
  <si>
    <t>LADIES PP PADDED PUFFER GILET. 2X
LOWER WELT POCKETS. DTM UPPER TRIMS.
SOLID COLOUR</t>
  </si>
  <si>
    <t>1 x PLAIN PINK</t>
  </si>
  <si>
    <t>100% POLYESTER</t>
  </si>
  <si>
    <t>8 PCS</t>
  </si>
  <si>
    <t>LJK-ANGELSPKD</t>
  </si>
  <si>
    <t>CG586481</t>
  </si>
  <si>
    <t>65% POLYESTER 15% COTTON 13% VISCOSE 4% POLYAMIDE 2% ACRYLIC 1% METALIC</t>
  </si>
  <si>
    <t>LADIES FITTED DOUBLE BREASTED TWEED
EFFECT BLAZER. SHOULDER PADS. 2 LOWER
POCKETS WITH SELF FABRIC POCKET FLAP</t>
  </si>
  <si>
    <t>180</t>
  </si>
  <si>
    <t>1 x BLACK WITH WHITE CHECK/ BLACK</t>
  </si>
  <si>
    <t>SHELL/ BUTTONS</t>
  </si>
  <si>
    <t>LJK-ANNABELL</t>
  </si>
  <si>
    <t>CG592974</t>
  </si>
  <si>
    <t>100% POLYESTER LONG PILE FAUX WOOL - WOVEN</t>
  </si>
  <si>
    <t>LADIES POLYESTER FAUX WOOL LONG PILE,
LONG LENGTH DOUBLE BREASTED CHECKED
JACKET. 2X POCKETS WITH FLAPS.</t>
  </si>
  <si>
    <t>1 x BLUE CHECK</t>
  </si>
  <si>
    <t>LJK-ANNABELLCR</t>
  </si>
  <si>
    <t>CG593124</t>
  </si>
  <si>
    <t>100% POLYESTER (TBC) FAUX WOOL - WOVEN</t>
  </si>
  <si>
    <t>LJK-ARLONABLACK</t>
  </si>
  <si>
    <t>CG593803</t>
  </si>
  <si>
    <t>100% POLYESTER - 75D WOVEN</t>
  </si>
  <si>
    <t>LADIES CROPPED 75D POLYESTER BOMBER
JACKET. RIB CUFFS AND HEM.
ROUCHED SLEEVE DETAIL</t>
  </si>
  <si>
    <t>1 x BLACK/ BLACK</t>
  </si>
  <si>
    <t>BODY/RIB</t>
  </si>
  <si>
    <t>LJK-ARLONASTONE</t>
  </si>
  <si>
    <t>CG589502</t>
  </si>
  <si>
    <t>1 x STONE/ STONE</t>
  </si>
  <si>
    <t>LJK-BRIELLADENIM</t>
  </si>
  <si>
    <t>CG593908</t>
  </si>
  <si>
    <t>100% COTTON - 12OZ DENIM  - WOVEN</t>
  </si>
  <si>
    <t>LADIES OVERSIZED DENIM DOUBLE
BREASTED TRENCH COAT WITH RAGLAN SLEEVE.
2X LOWER POCKETS. SELF FABRIC TIE BELT</t>
  </si>
  <si>
    <t>1 x BLEACH WASH</t>
  </si>
  <si>
    <t>LJK-CAIROPKC</t>
  </si>
  <si>
    <t>CG590903</t>
  </si>
  <si>
    <t>100% POLYESTER - 240T 600 MM SHOWER RESISTANT COATING- WOVEN</t>
  </si>
  <si>
    <t>LADIES PADDED ZIP THROUGH PARKA JACKET
IN 240T POLYESTER WITH SHOWER RESISTANT
COSTING. ADJUSTABLE WAIST AND ZIP
POCKETS. PLACKET COVERED CF ZIPPER</t>
  </si>
  <si>
    <t>1 x TAN</t>
  </si>
  <si>
    <t>LJK-CELLOLGILPKH</t>
  </si>
  <si>
    <t>CG585953</t>
  </si>
  <si>
    <t>100% POLYESTER - 75D - WOVEN</t>
  </si>
  <si>
    <t>LADIES 75D, PP PADDED LONGER LENGTH
GILET WITH FIXED HOOD, CF
ZIPPER AND TRIMS</t>
  </si>
  <si>
    <t>1 x LIGHT SAGE / DTM</t>
  </si>
  <si>
    <t>OUTERSHELL/TRIMS</t>
  </si>
  <si>
    <t>LJK-COMBAT</t>
  </si>
  <si>
    <t>CG592801</t>
  </si>
  <si>
    <t>100% POLYESTER MICROFIBRE WITH PVC BACKING - 100% POLYESTER BORG - WOVEN</t>
  </si>
  <si>
    <t>LADIES DOUBLE BREASTED CLASSIC MAC. WITH
BORG SLEEVES AND COLLAR. SELF TIE BELT
AT WAIST.  MAXI LENGTH</t>
  </si>
  <si>
    <t>LJK-COPPERFIELD</t>
  </si>
  <si>
    <t>CG576969</t>
  </si>
  <si>
    <t>100% POLYESTER- STEAM CURLED FUR AS LJK-STRIKE</t>
  </si>
  <si>
    <t>LADIES STEAM CURLED FUR DOUBLE BREASTED
SLEEVELESS TRENCH. LOWER POCKETS IN SIDE
SEAMS. SELF FABRIC BELT. DTM MOCK
HORN BUTTONS AT CF FASTENING</t>
  </si>
  <si>
    <t>LJK-CROPBLK</t>
  </si>
  <si>
    <t>CG580428</t>
  </si>
  <si>
    <t>100% 50D MATTE POLYESTER - WOVEN</t>
  </si>
  <si>
    <t>LADIES CROP PUFFER JACKET WITH LARGE
COLLAR. ELASTICATED CUFFS. DRAWCORD HEM
2 X WELT POCKETS. NO.5 PLASTIC DTM ZIP
WELT POCKETS WITH POPPER FASTENING</t>
  </si>
  <si>
    <t>LJK-DANA</t>
  </si>
  <si>
    <t>CG587909</t>
  </si>
  <si>
    <t>100%  PU /100% POLYESTER - KNITTED BACKING</t>
  </si>
  <si>
    <t>LADIES PU SHACKET WITH HEM SPLIT. PATCH
POCKETS. 2 X WELT POCKETS. CF 6 X PU
COVERED BUTTONS AT CF. SELF FABRIC TIE
BELT</t>
  </si>
  <si>
    <t>LJK-DANAPKB</t>
  </si>
  <si>
    <t>CG587910</t>
  </si>
  <si>
    <t>1 x STONE</t>
  </si>
  <si>
    <t>LJK-DANNIELLA</t>
  </si>
  <si>
    <t>CG586086</t>
  </si>
  <si>
    <t>100% POLYESTER CORAL FLEECE - KNITTED</t>
  </si>
  <si>
    <t>LADIES OVERSIZE VARSITY JACKET IN SOFT
BORG CORAL FLEECE. WHITE AND DTM
TIPPED RIB HEM&amp;CUFF. '72' AT CHEST
SILVER CF POPPER FASTENING</t>
  </si>
  <si>
    <t>1 x PURPLE/ PURPLE &amp; WHITE</t>
  </si>
  <si>
    <t>BODY / RIB</t>
  </si>
  <si>
    <t>LJK-DAYNAN</t>
  </si>
  <si>
    <t>CG596941</t>
  </si>
  <si>
    <t>100% POLYESTER - WOVEN</t>
  </si>
  <si>
    <t>LADIES POLYESTER DOUBLE BREASTED, MAXI
LENGTH DETACHABLE TRENCH COAT. SELF TIE
BELT AT WAIST. 2 X WELT POCKETS</t>
  </si>
  <si>
    <t>1 x DARK STONE</t>
  </si>
  <si>
    <t>LJK-DENMARK</t>
  </si>
  <si>
    <t>CG593116</t>
  </si>
  <si>
    <t>100% POLYESTER - 50D WOVEN</t>
  </si>
  <si>
    <t>LADIES 50D, PP PADDED LONGER LENGTH
GILET WITH FIXED HOOD, CF DTM ZIP WITH
DOUBLE PULLER. DRAWCORD AT HOOD WITH
ADJUSTER.</t>
  </si>
  <si>
    <t>OUTERSHELL</t>
  </si>
  <si>
    <t>LJK-DENMARKCHOC2</t>
  </si>
  <si>
    <t>CG588639</t>
  </si>
  <si>
    <t>1 x CHOCOLATE</t>
  </si>
  <si>
    <t>2 3  2  1  1</t>
  </si>
  <si>
    <t>9 PCS</t>
  </si>
  <si>
    <t>LJK-EDWINAPKB</t>
  </si>
  <si>
    <t>CG578531</t>
  </si>
  <si>
    <t>95% VISCOSE 5% ELASTANE - JERSEY -- WEIGHT TBC</t>
  </si>
  <si>
    <t>LADIES VISCOSE, ELASTANE JERSEY DOUBLE
BREASTED CROPPED BLAZER. SHOULDER PADS
DTM FULLY LINED. CF FASTENS WITH 2X
BLACK 4 HOLE PLASTIC BUTTONS</t>
  </si>
  <si>
    <t>LJK-FLORA</t>
  </si>
  <si>
    <t>CG570419</t>
  </si>
  <si>
    <t>LADIES PADDED FAUX WOOL CHECK SHACKET.
FULLY LINED. 2X CHEST POCKETS AND 2X
LOWER WELT POCKETS. SILVER POPPERSW TO
CF FASTENING AND POCKETS</t>
  </si>
  <si>
    <t>1 x BLACK AND GREY CHECK</t>
  </si>
  <si>
    <t>LJK-GILLIAN</t>
  </si>
  <si>
    <t>CG592809</t>
  </si>
  <si>
    <t>100% POLYESTER - 50D - WOVEN</t>
  </si>
  <si>
    <t>LADIES 50D PP PADDED MAXI LEGNTH JACKET
WITH SELF TIE BELT AT WAIST.
2X WELT POCKETS.</t>
  </si>
  <si>
    <t>LJK-JACKSONONION</t>
  </si>
  <si>
    <t>CG585667</t>
  </si>
  <si>
    <t>100% POLYESTER - 50D SHINE FINISH - WOVEN</t>
  </si>
  <si>
    <t>LADIES MAXI LENGTH PADDED JACKET IN 50D
SHINE FINISH. ONION QUILTED. BINDING
TO HOOD AND CUFFS. POCKETS CONCEALED IN
SIDE SEAMS. DOUBLE ZIPPER</t>
  </si>
  <si>
    <t>1 x BLACK/ 2 WAY BLACK</t>
  </si>
  <si>
    <t>OUTER SHELL/ ZIPPER</t>
  </si>
  <si>
    <t>LJK-KELLIANNE</t>
  </si>
  <si>
    <t>CG596752</t>
  </si>
  <si>
    <t>LADIES CROPPED 75D POLYESTER BOMBER
JACKET. RIB @ COLLAR, HEM AND CUFFS
X2 CHEST POCKETS WITH POPPERS.</t>
  </si>
  <si>
    <t>2 x DARK TAN/ DARK TAN</t>
  </si>
  <si>
    <t>LJK-KYRATIBLACK</t>
  </si>
  <si>
    <t>CG592749</t>
  </si>
  <si>
    <t>100% POLYESTER - STEAM CURLED FAUX FUR - KNITTED</t>
  </si>
  <si>
    <t>LADIES LONG LENGTH DOUBLE BREASTED
JACKET IN STEAM CURLED FAUX FUR</t>
  </si>
  <si>
    <t>LJK-KYRATIMIX</t>
  </si>
  <si>
    <t>CG592787</t>
  </si>
  <si>
    <t>1 x CREAM/BLUE/PINK</t>
  </si>
  <si>
    <t>LJK-LOUELLA</t>
  </si>
  <si>
    <t>CG585831</t>
  </si>
  <si>
    <t>100% NYLON 20D CIRE FINISH AS EVERETT - WOVEN</t>
  </si>
  <si>
    <t>LADIES 100% NYLON HIGH SHINE PP PADDED
GILET SELF FABRIC PATCH POCKETS
DTM SHELL BUNGEE CORD AT WAIST</t>
  </si>
  <si>
    <t>LJK-LOUELLAPKB</t>
  </si>
  <si>
    <t>CG585832</t>
  </si>
  <si>
    <t>LJK-MEERA</t>
  </si>
  <si>
    <t>CG584967</t>
  </si>
  <si>
    <t>100% 210T NYLON WITH CIRE FINISH - WOVEN</t>
  </si>
  <si>
    <t>LADIES 20DYLON JACKET WITH CIRE
FINISH AND FAKE DOWN FILLER. 2X SIDE
ENTRY WELT POCKETS AND ELASTIC CUFFS.
ONION QUILT</t>
  </si>
  <si>
    <t>LJK-MELANIE</t>
  </si>
  <si>
    <t>CG597689</t>
  </si>
  <si>
    <t>100% POLYESTER - FAUX WOOL - KNITTED</t>
  </si>
  <si>
    <t>LADIES FAUX WOOL SWING SHORT
JACKET WITH SHIRT COLLAR AND PATCH
POCKETS. PRESS STUD FASTENING</t>
  </si>
  <si>
    <t>2 x OAT MARL</t>
  </si>
  <si>
    <t>LJK-MILAPKC</t>
  </si>
  <si>
    <t>CG580313</t>
  </si>
  <si>
    <t>100% POLYESTER UNCOATED MICROFIBRE- WOVEN</t>
  </si>
  <si>
    <t>LADIES CROPPED MICROFIBRE HOODED GILET
CF FASTENS WITH DTM ZIP. 2X LOWER WELT
POCKETS.</t>
  </si>
  <si>
    <t>1 x PEPPERCORN BROWN</t>
  </si>
  <si>
    <t>LJK-NEEMAGILET</t>
  </si>
  <si>
    <t>CG581471</t>
  </si>
  <si>
    <t>100% POLYAMIDE - WOVEN</t>
  </si>
  <si>
    <t>LADIES NYLON LONG PUFFER GILET. CONTRAST
CF ZIP. DETACHABLE HOOD WITH ELASTICATED
DRAWCORD &amp; ADJUSTERS.</t>
  </si>
  <si>
    <t>1 x DARK GREY / BLACK</t>
  </si>
  <si>
    <t>SHELL/ ZIP</t>
  </si>
  <si>
    <t>LJK-PERKINSONION</t>
  </si>
  <si>
    <t>CG586659</t>
  </si>
  <si>
    <t>LADIES JACKET WITH SHIRT COLLAR. ONION
QUILTING. 2X CHEST POCKETS AND 2X LOWER
WELT POCKETS.</t>
  </si>
  <si>
    <t>SHELL</t>
  </si>
  <si>
    <t>LJK-PINE</t>
  </si>
  <si>
    <t>CG587912</t>
  </si>
  <si>
    <t>100% POLYESTER TWILL BONDED- WOVEN</t>
  </si>
  <si>
    <t>LADIES LONG LENGTH POLYESTER TWILL TRENC
COAT. SELF FABRIC BELT WITH BROWN MOCK
HORN BUCKLE / BUTTONS. SELF FABRIC TABS
AT CUFF. 2X LOWER POCKETS</t>
  </si>
  <si>
    <t>LJK-ROMANALONG</t>
  </si>
  <si>
    <t>CG593689</t>
  </si>
  <si>
    <t>100% POLYAMIDE (20D NYLON)- MONGOLIAN FAUR FUR TRIM - WOVEN</t>
  </si>
  <si>
    <t>LADIES PADDED 20D NYLON DIAMOND QUILT
LONG JACKET WITH MONGOLIAN FAUR FUR
FIXED TRIM AND CUFF. 2X WELT POCKETS</t>
  </si>
  <si>
    <t>140</t>
  </si>
  <si>
    <t>LJK-RUSETTEGILB</t>
  </si>
  <si>
    <t>CG580605</t>
  </si>
  <si>
    <t>100% POLYESTER 75D - WOVEN</t>
  </si>
  <si>
    <t>LADIES 75D DIAMOND QUILTED HOODED LONG
GILET. ELASTICATED CUFFS AND 2X LOWER
WELT POCKETS. DTMS CF ZIP WITH PLACKET.
6X HIGH SHINE SILVER POPPERS CF PLACKET</t>
  </si>
  <si>
    <t>LJK-RUSETTEGILD</t>
  </si>
  <si>
    <t>CG585950</t>
  </si>
  <si>
    <t>LADIES 75D DIAMOND QUILTED HOODED LONG
GILET. 2X LOWER WELT POCKETS.</t>
  </si>
  <si>
    <t>LJK-RUSETTEGILE</t>
  </si>
  <si>
    <t>CG585952</t>
  </si>
  <si>
    <t>1 x DUSKY BLUE</t>
  </si>
  <si>
    <t>LJK-RUSETTGILC</t>
  </si>
  <si>
    <t>CG580606</t>
  </si>
  <si>
    <t>1 x DARK CHOCOLATE</t>
  </si>
  <si>
    <t>LJK-SAMUIGILET</t>
  </si>
  <si>
    <t>CG580981</t>
  </si>
  <si>
    <t>LADIES PP PADDED PUFFER GILET. 2X
LOWER WELT POCKETS. DTM UPPER TRIMS.
CONTRAST UPPER PANEL AND COLLAR</t>
  </si>
  <si>
    <t>1 x JADE / BLACK</t>
  </si>
  <si>
    <t>LJK-SAMUIGILPBK</t>
  </si>
  <si>
    <t>CG580982</t>
  </si>
  <si>
    <t>1 x COBALT / BLACK</t>
  </si>
  <si>
    <t>LJK-SAMUIGILPKD</t>
  </si>
  <si>
    <t>CG580984</t>
  </si>
  <si>
    <t>1 x STONE / BLACK</t>
  </si>
  <si>
    <t>LJK-SAMUIGILPKE</t>
  </si>
  <si>
    <t>CG583091</t>
  </si>
  <si>
    <t>1 x LILAC / BLACK</t>
  </si>
  <si>
    <t>LJK-SAMUIPKB</t>
  </si>
  <si>
    <t>CG580978</t>
  </si>
  <si>
    <t>LADIES PP PADDED PUFFER. 2X
LOWER WELT POCKETS. ELASTICATED CUFFS
DTM UPPER TRIMS. CONTRAST
UPPER PANEL AND COLLAR</t>
  </si>
  <si>
    <t>LJK-SASHIMI</t>
  </si>
  <si>
    <t>CG571197</t>
  </si>
  <si>
    <t>100% COTTON CORDUROY</t>
  </si>
  <si>
    <t>LADIES LONGER LENGTH WESTERN CORD JACKET
WITH BORG COLLAR
X2 CHEST PKTS; X2 LOWER WELT PKTS</t>
  </si>
  <si>
    <t>1 x CHOCOLATE/ CREAM BORG</t>
  </si>
  <si>
    <t>1 x DARK SAND/ CREAM BORG</t>
  </si>
  <si>
    <t>LJK-SEYMOUR</t>
  </si>
  <si>
    <t>CG593208</t>
  </si>
  <si>
    <t>FACE: 100% POLYESTER FAUX SUESE (WOVEN)              BACKING:100% POLYESTER SHERPA (KNITTED)</t>
  </si>
  <si>
    <t>LADIES FAUX SUEDE AND SHERPA BONDED
GILET WITH WIDE COLLAR AND PU TRIM
2 X WELT POCKETS</t>
  </si>
  <si>
    <t>680</t>
  </si>
  <si>
    <t>1 x DARK TAN/ CREAM</t>
  </si>
  <si>
    <t>LJK-SHARDBORG</t>
  </si>
  <si>
    <t>CG592630</t>
  </si>
  <si>
    <t>100% POLYESTER 50D - DIAMOND QUILTED - WOVEN</t>
  </si>
  <si>
    <t>LADIES DIAMOND QUILT MAXI LENGTH JAKCET
WITH SOFT BORG COLLAR, SLEEVES AND
POCKET SELF TIE BELT AT WAIST.</t>
  </si>
  <si>
    <t>LJK-SHARDBORGBLK</t>
  </si>
  <si>
    <t>CG593075</t>
  </si>
  <si>
    <t>LJK-STRIKEBLACK</t>
  </si>
  <si>
    <t>CG592728</t>
  </si>
  <si>
    <t>LADIES OVER SIZED BUTTON THROUGH
SHACKET IN STEAM CURLED FAUX FUR.
X 2 CHEST POCKETS AND BUTTON CUFF</t>
  </si>
  <si>
    <t>LJK-STRIKEBLUE</t>
  </si>
  <si>
    <t>CG592729</t>
  </si>
  <si>
    <t>1 x BLUE</t>
  </si>
  <si>
    <t>LJK-STRIKECREAM</t>
  </si>
  <si>
    <t>CG592736</t>
  </si>
  <si>
    <t>LJK-STRIKEPINK</t>
  </si>
  <si>
    <t>CG592744</t>
  </si>
  <si>
    <t>1 x PINK</t>
  </si>
  <si>
    <t>LJK-TASMINMAXI2A</t>
  </si>
  <si>
    <t>CG591442</t>
  </si>
  <si>
    <t>100% POLYESTER -BORG FLEECE 380 GSM- WOVEN</t>
  </si>
  <si>
    <t>LADIES MAXI LENGTH SHORT PILE SHERPA
FUR JACKET WITH OPEN COLLAR DETAIL
PRESS STUD FASTENING</t>
  </si>
  <si>
    <t>1 x BISCUIT</t>
  </si>
  <si>
    <t>LJK-TEASEPKB</t>
  </si>
  <si>
    <t>CG584784</t>
  </si>
  <si>
    <t>BODY- 100% POLYESTER DOUBLE FACE FAUX WOOL - WOVEN / SLEEVES 100% PU WITH WOVEN BACKING</t>
  </si>
  <si>
    <t>LADIES OVER SIZED VARSITY JACKET. FAUX
WOOL BODY &amp; CONTRAST PU SLEEVES. STRIPE
RIB CUFF, HEM AND COLLAR. SLEEVE BADGE,
SLEEVE EMBROIDERY, NYC CHEST EMBROIDERY</t>
  </si>
  <si>
    <t>1 x GREEN / WHITE / GREEN&amp; WHITE</t>
  </si>
  <si>
    <t>BODY/ SLEEVE / RIB</t>
  </si>
  <si>
    <t>LJK-TREASURE</t>
  </si>
  <si>
    <t>CG581789</t>
  </si>
  <si>
    <t>100% PU - MATTE - 100% POLYESTER WOVEN BACKING</t>
  </si>
  <si>
    <t>LADIES MATTE PU JACKET. ONION QUILT
WITH CF POPPER FASTENING. 2 LOWER WELT
POCKETS</t>
  </si>
  <si>
    <t>LJK-TREASUREPKB</t>
  </si>
  <si>
    <t>CG581790</t>
  </si>
  <si>
    <t>LJK-TRINITY</t>
  </si>
  <si>
    <t>CG584673</t>
  </si>
  <si>
    <t>100% POLYESTER FAUX WOOL CHECK - WOVEN</t>
  </si>
  <si>
    <t>LADIES LONG FAUX WOOL SHACKET. 2X SELF
FABRIC CHEST PATCH POCKETS. CONCEALED
POCKETS IN SIDE SEAMS. SIDE SPLITS &amp;
CURVED HEM. SELF FABRIC TIE BELT</t>
  </si>
  <si>
    <t>1 x CREAM/ BEIGE/ GREY CHECK</t>
  </si>
  <si>
    <t>LJK-TROPICGILPIN</t>
  </si>
  <si>
    <t>CG585983</t>
  </si>
  <si>
    <t>100% PU COATED - MATTE / 100% POLYESTER WOVEN BACKING</t>
  </si>
  <si>
    <t>LADIES MATTE PU PUFFER GILET. HIGH
SHINE SILVER CF ZIP. 2X LOWER WELT
POCKETS</t>
  </si>
  <si>
    <t>1 x PINK/ SILVER METAL</t>
  </si>
  <si>
    <t>LJK-TROPICGILSAG</t>
  </si>
  <si>
    <t>CG585984</t>
  </si>
  <si>
    <t>1 x SAGE/ SILVER METAL</t>
  </si>
  <si>
    <t>LJK-TROPICGILTAN</t>
  </si>
  <si>
    <t>CG581786</t>
  </si>
  <si>
    <t>1 x TAN/ ANTIQUE SILVER METAL</t>
  </si>
  <si>
    <t>LJK-TROPICLGIL</t>
  </si>
  <si>
    <t>CG581782</t>
  </si>
  <si>
    <t>100% PU COATING WITH 100% POLYESTER WOVEN BACKING- MATTE -</t>
  </si>
  <si>
    <t>LADIES MATTE PU LONG PUFFER GILET. HIGH
SHINE SILVER CF ZIP. 2X LOWER WELT
POCKETS</t>
  </si>
  <si>
    <t>1 x BLACK/ SILVER METAL</t>
  </si>
  <si>
    <t>LJK-TROPICLGILB</t>
  </si>
  <si>
    <t>CG581784</t>
  </si>
  <si>
    <t>1 x STONE/ SILVER METAL</t>
  </si>
  <si>
    <t>LJK-TROPICLONGB</t>
  </si>
  <si>
    <t>CG581780</t>
  </si>
  <si>
    <t>LADIES MATTE PU LONG PUFFER JACKET. HIGH
SHINE SILVER CF ZIP. 2X LOWER WELT
POCKETS</t>
  </si>
  <si>
    <t>LJK-TROPICPINK</t>
  </si>
  <si>
    <t>CG585981</t>
  </si>
  <si>
    <t>100% PU - MATTE / 100% POLYESTER WOVEN BACKING</t>
  </si>
  <si>
    <t>LADIES MATTE PU PUFFER JACKET. HIGH
SHINE SILVER CF ZIP. 2X LOWER WELT
POCKETS</t>
  </si>
  <si>
    <t>LJK-TROPICSAGE</t>
  </si>
  <si>
    <t>CG585982</t>
  </si>
  <si>
    <t>LJK-TROPICTAN</t>
  </si>
  <si>
    <t>CG581788</t>
  </si>
  <si>
    <t>LJK-VANAPKB</t>
  </si>
  <si>
    <t>CG586049</t>
  </si>
  <si>
    <t>100%  WOVEN VISCOSE BACKING - POLYUERTHANE OUTER COATING</t>
  </si>
  <si>
    <t>LADIES PU BIKER JACKET. POPPER DETAIL
AT COLLAR. HIGH SHINE SILVER ZIP TO CF
FASTENING AND POCKETS</t>
  </si>
  <si>
    <t>XLJK-WIZARDPKB</t>
  </si>
  <si>
    <t>CG557314</t>
  </si>
  <si>
    <t>100% NYLON - 210T</t>
  </si>
  <si>
    <t>LADIES NYLON PP PADDED JACKET WITH
TOGGLE WITH HOOD WITH NATURAL FUR TRIM
AND LOWER ZIP POCKETS</t>
  </si>
  <si>
    <t>1 x MUSTARD</t>
  </si>
  <si>
    <t>1 x RED</t>
  </si>
  <si>
    <t>18 20 22 24</t>
  </si>
  <si>
    <t>1  2  2  1</t>
  </si>
  <si>
    <t>12 PCS</t>
  </si>
  <si>
    <t>LK-125TOLEDOIVY</t>
  </si>
  <si>
    <t>CG607842</t>
  </si>
  <si>
    <t>KNIT 100% ACRYLIC   5GG</t>
  </si>
  <si>
    <t>LADIES CABLE KNIT CREW NECK  RAGLAN 
JUMPER WITH STRIPE DETAIL</t>
  </si>
  <si>
    <t>1 x IVORY/BLACK STRIPE</t>
  </si>
  <si>
    <t>IVORY/BLACK STRIPE</t>
  </si>
  <si>
    <t>XS S M L</t>
  </si>
  <si>
    <t>1  2 2 2</t>
  </si>
  <si>
    <t>KNITWEAR</t>
  </si>
  <si>
    <t>14 PCS</t>
  </si>
  <si>
    <t>LK-162TONIB</t>
  </si>
  <si>
    <t>CG598946</t>
  </si>
  <si>
    <t>KNITTED 100% ACRYLIC 3GG</t>
  </si>
  <si>
    <t>LADIES CREW NECK CABLE JUMPER</t>
  </si>
  <si>
    <t>1 x CHARCOAL</t>
  </si>
  <si>
    <t>CHARCOAL</t>
  </si>
  <si>
    <t>LK-230FASHIONE</t>
  </si>
  <si>
    <t>CG603242</t>
  </si>
  <si>
    <t>KNIT   100% ACRYLIC   5GG</t>
  </si>
  <si>
    <t>LADIES DROPPED SHOULDER ZIP COLLAR
JUMPER</t>
  </si>
  <si>
    <t>1 x IVORY</t>
  </si>
  <si>
    <t>IVORY</t>
  </si>
  <si>
    <t>XS S M L XL</t>
  </si>
  <si>
    <t>1  2 2 2 1</t>
  </si>
  <si>
    <t>LK-230HOCKNEY</t>
  </si>
  <si>
    <t>CG598399</t>
  </si>
  <si>
    <t>KNITTED 100% POLYESTER</t>
  </si>
  <si>
    <t>LADIES TWISTED FRONT KNIT TOP</t>
  </si>
  <si>
    <t>LK-230HOCKNEYBLK</t>
  </si>
  <si>
    <t>CG598400</t>
  </si>
  <si>
    <t>BLACK</t>
  </si>
  <si>
    <t>LK-230LAYLOA</t>
  </si>
  <si>
    <t>CG607752</t>
  </si>
  <si>
    <t>KNITTED 100% ACRYLIC MOHAIR LIKE 3GG</t>
  </si>
  <si>
    <t>LADIES FISHERMAN KNIT CREW NECK JUMPER 
WITH TWISTED YARN DETAIL</t>
  </si>
  <si>
    <t>1 x MINT MIX</t>
  </si>
  <si>
    <t>MINT MIX</t>
  </si>
  <si>
    <t>LK-230MANGA</t>
  </si>
  <si>
    <t>CG598258</t>
  </si>
  <si>
    <t>KNITTED 73% ACRYLIC 25% POLYAMIDE 2% ELASTANE 7GG</t>
  </si>
  <si>
    <t>LADIES ROLL NECK OVERSIZED JUMPER WITH
STRIPE</t>
  </si>
  <si>
    <t>1 x IVORY/WARM BISCUIT</t>
  </si>
  <si>
    <t>S M L</t>
  </si>
  <si>
    <t>2 2 2</t>
  </si>
  <si>
    <t>LK-230MINGC</t>
  </si>
  <si>
    <t>CG588467</t>
  </si>
  <si>
    <t>KNIT   72% ACRYLIC 23% POLYAMIDE 5% ELASTANE   7GG</t>
  </si>
  <si>
    <t>A/LADIES ROLL NECK OVERSIZED JUMPER</t>
  </si>
  <si>
    <t>1 x GREY</t>
  </si>
  <si>
    <t>XS/8 S/10 M/12 L/14 XL/16</t>
  </si>
  <si>
    <t>1    2    2    2    1</t>
  </si>
  <si>
    <t>LK-230MOLLIEF</t>
  </si>
  <si>
    <t>CG607591</t>
  </si>
  <si>
    <t>KNIT   72% ACRYLIC, 26% POLYAMIDE, 2% ELASTANE   7GG</t>
  </si>
  <si>
    <t>LADIES CREW NECK STRIPE JUMPER
WITH BALLOON SLEEVES</t>
  </si>
  <si>
    <t>1 x BLUE/IVORY STRIPE</t>
  </si>
  <si>
    <t>BLUE (BASE) / IVORY (STRIPE)</t>
  </si>
  <si>
    <t>1  2 2 2 2</t>
  </si>
  <si>
    <t>18 PCS</t>
  </si>
  <si>
    <t>LK-230MOXYB</t>
  </si>
  <si>
    <t>CG598396</t>
  </si>
  <si>
    <t>KNITTED 100% ACRYLIC</t>
  </si>
  <si>
    <t>LADIES CREW NECK JUMPER WITH WIDE SPLIT
SLEEVE DETAIL AND DEEP HEM AND CUFF
DETAILS</t>
  </si>
  <si>
    <t>LK-230PLAIN</t>
  </si>
  <si>
    <t>CG598378</t>
  </si>
  <si>
    <t>LADIES LOOSE FIT JUMPER WITH SPLIT
SPLIT SIDE SEAMS AND RIB DETAIL SLEEVE</t>
  </si>
  <si>
    <t>CREAM</t>
  </si>
  <si>
    <t>LK-230ROBBINS</t>
  </si>
  <si>
    <t>CG598386</t>
  </si>
  <si>
    <t>LADIES RAGLAN KNIT ROLL NECK JUMPER
WITH FISHMAN KNIT BODY AND JERSEY KNIT
SLEEVE</t>
  </si>
  <si>
    <t>STONE</t>
  </si>
  <si>
    <t>LK-230RURU</t>
  </si>
  <si>
    <t>CG598361</t>
  </si>
  <si>
    <t>KNIT   100% ACRYLIC 7GG</t>
  </si>
  <si>
    <t>LADIES OVERSIZED TURTLE NECK STRIPE
JUMPER IN FISHERMAN KNIT</t>
  </si>
  <si>
    <t>1 x BLACK/WHITE</t>
  </si>
  <si>
    <t>BLACK/WHITE STRIPE</t>
  </si>
  <si>
    <t>LK-230WERBURGHSB</t>
  </si>
  <si>
    <t>CG593478</t>
  </si>
  <si>
    <t>100% ACRYLIC MOHAIR LIKE KNITTED 5GG</t>
  </si>
  <si>
    <t>LADIES ROLL NECK JUMPER WITH TURNED
BACK CUFF</t>
  </si>
  <si>
    <t>2 x ECRU</t>
  </si>
  <si>
    <t>LK-248FEASTA</t>
  </si>
  <si>
    <t>CG602548</t>
  </si>
  <si>
    <t>KNIT   67% ACRYLIC 31% POLYAMIDE 2% ELASTANE   7GG</t>
  </si>
  <si>
    <t>LADIES CREW NECK ANIMAL JACQUARD JUMPER</t>
  </si>
  <si>
    <t>1 x PINK/LILAC</t>
  </si>
  <si>
    <t>LK-248INUITA</t>
  </si>
  <si>
    <t>CG602552</t>
  </si>
  <si>
    <t>KNIT 73% ACRYLIC 24% POLYESTER 3% ELASTANE 7GG</t>
  </si>
  <si>
    <t>LADIES MOSSY YARN LOOSE FIT JUMPER
WITH STRIPE AND WIDE SLEEVES</t>
  </si>
  <si>
    <t>1 x IVORY/BISCUIT</t>
  </si>
  <si>
    <t>IVORY (BASE) / BISCUIT (STRIPE)</t>
  </si>
  <si>
    <t>LK-248IVYMINK</t>
  </si>
  <si>
    <t>CG607405</t>
  </si>
  <si>
    <t>KNIT 73% VISCOSE 30% POLYAMIDE 12GG</t>
  </si>
  <si>
    <t>LADIES KNITTED V NICK JUMPER WITH NON
FUNCTIONAL POPPER AT SLEEVES</t>
  </si>
  <si>
    <t>1 x MINK</t>
  </si>
  <si>
    <t>MINK</t>
  </si>
  <si>
    <t>LK-248JULIETA</t>
  </si>
  <si>
    <t>CG603302</t>
  </si>
  <si>
    <t>KNIT 73% ACRYLIC 24% POLYAMIDE 3% ELASTANE 7GG</t>
  </si>
  <si>
    <t>LADIES MOSSY YARN RIBBED RAGLAN SLEEVE
JUMPER WITH TURTLE NECK</t>
  </si>
  <si>
    <t>LK-248MASSIEGRY</t>
  </si>
  <si>
    <t>CG607359</t>
  </si>
  <si>
    <t>KNITTED  100% POLYESTER 5GG</t>
  </si>
  <si>
    <t>LADIES CREW NECK OVER SIZED JUMPER  
IN FISHERMAN KNIT</t>
  </si>
  <si>
    <t>1 x GREY MELANGE</t>
  </si>
  <si>
    <t>GREY MELANGE</t>
  </si>
  <si>
    <t>3 3 3</t>
  </si>
  <si>
    <t>LK-248POLOCRM</t>
  </si>
  <si>
    <t>CG603081</t>
  </si>
  <si>
    <t>KNITTED 100% ACRYLIC 12GG RIB</t>
  </si>
  <si>
    <t>LADIES POLO COLLAR RIB JUMPER WITH
BUTTONS PLACKET</t>
  </si>
  <si>
    <t>LK-248SPATIOA</t>
  </si>
  <si>
    <t>CG600068</t>
  </si>
  <si>
    <t>KNIT 60% ACRYLIC 30% POLYESTER 7% POLYAMIDE 3% WOOL  5GG</t>
  </si>
  <si>
    <t>LADIES SPACED DYED CREW NECK JUMPER</t>
  </si>
  <si>
    <t>1 x PASTEL MIX</t>
  </si>
  <si>
    <t>PASTEL MIX</t>
  </si>
  <si>
    <t>LK-248VERNEZZA</t>
  </si>
  <si>
    <t>CG598469</t>
  </si>
  <si>
    <t>KNIT 80% VISCOSE 20% NYLON</t>
  </si>
  <si>
    <t>LADIES RIBBED SLIM FIT TOP WITH STRIPE
AND CONTRAST TRIMS</t>
  </si>
  <si>
    <t>1 x BLACK/BISCUIT</t>
  </si>
  <si>
    <t>BLACK/BISCUIT</t>
  </si>
  <si>
    <t>LK-273BUSTED</t>
  </si>
  <si>
    <t>CG590188</t>
  </si>
  <si>
    <t>80% VISCOSE (2PLY), 20% POLYAMIDE(1PY) KNITTED 12GG</t>
  </si>
  <si>
    <t>LADIES RIB TIE FRONT  JUMPER</t>
  </si>
  <si>
    <t>LK-273BUSTEDA</t>
  </si>
  <si>
    <t>CG590189</t>
  </si>
  <si>
    <t>LK-274ALTOMINK</t>
  </si>
  <si>
    <t>CG607829</t>
  </si>
  <si>
    <t>KNIT 100% ACRYLIC 5GG</t>
  </si>
  <si>
    <t>LADIES TURTLE NECK JUMPER WITH 
CONTRAST TIPPING COLOUR ON TRIMS</t>
  </si>
  <si>
    <t>1 x MINK/STONE TIPPING</t>
  </si>
  <si>
    <t>MINK/STONE TIPPING</t>
  </si>
  <si>
    <t>LK-274MAVIE</t>
  </si>
  <si>
    <t>CG598834</t>
  </si>
  <si>
    <t>LADIES SLASH NECK JUMPER WITH BLANKET
STRIPE</t>
  </si>
  <si>
    <t>1 x IVORY/BLACK</t>
  </si>
  <si>
    <t>LK-286RUBA</t>
  </si>
  <si>
    <t>CG599577</t>
  </si>
  <si>
    <t>KNITTED 100% ACRYLIC  5GG</t>
  </si>
  <si>
    <t>LADIES CROP STRIPE JUMPER WITH CABLE
DETAIL</t>
  </si>
  <si>
    <t>1 x CREAM/BLACK STRIPE</t>
  </si>
  <si>
    <t>CREAM/BLACK STRIPE</t>
  </si>
  <si>
    <t>LK-364HOPPS</t>
  </si>
  <si>
    <t>CG604665</t>
  </si>
  <si>
    <t>KNITTED 100 % COTTON (2/20) 5GG</t>
  </si>
  <si>
    <t>LADIES COLLARED JUMPER IN OPEN KNIT 
MESH STITCH WITH WIDE STRIPE</t>
  </si>
  <si>
    <t>1 x STONE/BLACK</t>
  </si>
  <si>
    <t>STONE/BLACK STRIPE</t>
  </si>
  <si>
    <t>XS S M L XL XXL</t>
  </si>
  <si>
    <t>1  2 2 2 2  1</t>
  </si>
  <si>
    <t>20 PCS</t>
  </si>
  <si>
    <t>LKC-125BLOOM</t>
  </si>
  <si>
    <t>CG609158</t>
  </si>
  <si>
    <t>KNIT 75% ACRYLIC 22% POLYESTER 3% ELASTANE 7GG</t>
  </si>
  <si>
    <t>LADIES V NECK CARDI WITH HAND 
EMBROIDERED  FLOWER DETAIL AND 
TORTOISE SHELL BUTTON</t>
  </si>
  <si>
    <t>1 x STONE MELANGE</t>
  </si>
  <si>
    <t>STONE MELANGE</t>
  </si>
  <si>
    <t>CARDIGAN</t>
  </si>
  <si>
    <t>LKC-125BLOOMA</t>
  </si>
  <si>
    <t>CG609159</t>
  </si>
  <si>
    <t>1 x LIGHT GREY MELANGE</t>
  </si>
  <si>
    <t>LIGHT GREY MELANGE</t>
  </si>
  <si>
    <t>LKC-125MORRISEY</t>
  </si>
  <si>
    <t>CG602449B</t>
  </si>
  <si>
    <t>LADIES BUTTON THROUGH CARDI WITH POCKETS</t>
  </si>
  <si>
    <t>LKC-162NATS</t>
  </si>
  <si>
    <t>CG603111</t>
  </si>
  <si>
    <t>KNITTED 80% VISCOSE 20% POLYAMIDE  12GG</t>
  </si>
  <si>
    <t>LADIES CREW NECK RIB CARDI WITH BOW
FRONT DETAIL</t>
  </si>
  <si>
    <t>1 x WHITE/BLACK</t>
  </si>
  <si>
    <t>WHITE/BLACK BOW</t>
  </si>
  <si>
    <t>LKC-162NATSA</t>
  </si>
  <si>
    <t>CG603113</t>
  </si>
  <si>
    <t>BLACK/WHITE BOW</t>
  </si>
  <si>
    <t>LKC-162NATSB</t>
  </si>
  <si>
    <t>CG603116</t>
  </si>
  <si>
    <t>1 x PINK/BLACK</t>
  </si>
  <si>
    <t>PINK/BLACK BOW</t>
  </si>
  <si>
    <t>LKC-230INLGESOAT</t>
  </si>
  <si>
    <t>CG607632</t>
  </si>
  <si>
    <t>KNIT  72%Acrylic; 26% Polyamide; 2% Elastane 7 GG</t>
  </si>
  <si>
    <t>LADIES V NECK STRIPE  CARDI IN 
FISHERMAN KNIT AND TORTOISE SHELL 
BUTTONS</t>
  </si>
  <si>
    <t>1 x OATMEAL/NAVY STRIPE</t>
  </si>
  <si>
    <t>OATMEAL/NAVY STRIPE</t>
  </si>
  <si>
    <t>1  2 2 2 1  1</t>
  </si>
  <si>
    <t>LKC-230NIAMOSC</t>
  </si>
  <si>
    <t>CG598363</t>
  </si>
  <si>
    <t>LADIES FISHERMAN STICTCH BUTTON THROUGH
CARDI WITH 5X TORTOISE SHELL BUTTONS AND
2X FRONT POCKETS</t>
  </si>
  <si>
    <t>LKC-230NIAMOSE</t>
  </si>
  <si>
    <t>CG598365</t>
  </si>
  <si>
    <t>LKC-248HORNBEAM</t>
  </si>
  <si>
    <t>CG584492</t>
  </si>
  <si>
    <t>KNIT   100% ACRYLIC   7GG</t>
  </si>
  <si>
    <t>LADIES ANIMAL PRINT JACQUARD EDGE TO
EDGE CARDI WITH CONTRASTING RIB TRIMS</t>
  </si>
  <si>
    <t>1 x BLACK/TAN</t>
  </si>
  <si>
    <t>1  2 2 1</t>
  </si>
  <si>
    <t>LKC-248LADYLUA</t>
  </si>
  <si>
    <t>CG601107</t>
  </si>
  <si>
    <t>KNITTED 50% VISCOSE 25% POLYESTER 25% POLYAMIDE 12GG</t>
  </si>
  <si>
    <t>LADIES  BUTTON THROUGH CARDIGAN WITH
CONTRAST TRIM</t>
  </si>
  <si>
    <t>BLACK/WHITE</t>
  </si>
  <si>
    <t>1  2 3 2</t>
  </si>
  <si>
    <t>LKC-248PEARLIOA</t>
  </si>
  <si>
    <t>CG593683</t>
  </si>
  <si>
    <t>KNIT   73% ACRYLIC, 23% POLYAMIDE, 4% ELASTANE   7GG</t>
  </si>
  <si>
    <t>LADIES PEARL EMBILLISHMENT CARDI
W/ PLEATED SLEEVES AND 4X HALF DOME
PEARL SHANK BUTTONS IN SPONGY YARN</t>
  </si>
  <si>
    <t>2 x BISCUIT</t>
  </si>
  <si>
    <t>LKC-274BOWLER</t>
  </si>
  <si>
    <t>CG603314</t>
  </si>
  <si>
    <t>KNITTED 100% ACRYLIC  7GG</t>
  </si>
  <si>
    <t>LADIES COLLEGIATE BUTTON THROUGH CARDI
WITH CONTRAST COLOUR AND TRIMS</t>
  </si>
  <si>
    <t>1 x NAVY/BISCUIT/CREAM</t>
  </si>
  <si>
    <t>NAVY/BISCUIT/CREAM</t>
  </si>
  <si>
    <t>LKC-274BOWLERA</t>
  </si>
  <si>
    <t>CG602532</t>
  </si>
  <si>
    <t>1 x WINE/NAVY/CREAM</t>
  </si>
  <si>
    <t>WINE/NAVY/CREAM</t>
  </si>
  <si>
    <t>LKC-274PITCH</t>
  </si>
  <si>
    <t>CG603125</t>
  </si>
  <si>
    <t>LADIES  FISHERMAN BUTTON THROUGH
CARDI WITH STRIPPED TRIMS.</t>
  </si>
  <si>
    <t>1 x OATMEAL/RED/NAVY</t>
  </si>
  <si>
    <t>OATMEAL/RED/NAVY</t>
  </si>
  <si>
    <t>LKC-274PITCHA</t>
  </si>
  <si>
    <t>CG603126</t>
  </si>
  <si>
    <t>1 x OATMEAL/BLUE/NAVY</t>
  </si>
  <si>
    <t>OATMEAL/BLUE/NAVY</t>
  </si>
  <si>
    <t>LKC-364RIOR</t>
  </si>
  <si>
    <t>CG598519</t>
  </si>
  <si>
    <t>KNITTED 100% ACRYLIC MOHAIR LIKE 7 GG</t>
  </si>
  <si>
    <t>LADIES 3 BUTTON THROUGH CARDIGAN WITH
ALL OVER FAIRISLE DESIGN</t>
  </si>
  <si>
    <t>1 x CAMEL MIX</t>
  </si>
  <si>
    <t>CAMEL MIX</t>
  </si>
  <si>
    <t>LKC-36PINKERTON</t>
  </si>
  <si>
    <t>CG582645</t>
  </si>
  <si>
    <t>KNIT 100% ACRYLIC 7GG</t>
  </si>
  <si>
    <t>LADIES OVERSIZE JACQUARD PRINT
MIDI LENGTH CARDI WITH CONTRASTING TRIM</t>
  </si>
  <si>
    <t>1 x BLACK/WHITE/RED</t>
  </si>
  <si>
    <t>LKD-125HARPER</t>
  </si>
  <si>
    <t>CG599011</t>
  </si>
  <si>
    <t>KNIT 73% ACRYLIC 25% POLYESTER 2% ELASTANE 7GG</t>
  </si>
  <si>
    <t>LADIES STRIPE DRESS</t>
  </si>
  <si>
    <t>DRESS</t>
  </si>
  <si>
    <t>LKD-125LOLA</t>
  </si>
  <si>
    <t>CG583758</t>
  </si>
  <si>
    <t>LADIES CREW NECK CABLE DRESS
SHOULDER DETAIL AND FISHERMAN STITCH
ON SLEEVE AND BACK</t>
  </si>
  <si>
    <t>1 x CINNAMON</t>
  </si>
  <si>
    <t>LKD-125LOLAB</t>
  </si>
  <si>
    <t>CG583759</t>
  </si>
  <si>
    <t>1 x NAVY</t>
  </si>
  <si>
    <t>LKD-230MINGLYB</t>
  </si>
  <si>
    <t>CG598619</t>
  </si>
  <si>
    <t>KNIT 73%ACRYLIC; 25% POLYAMIDE; 2% ELASTANE 7GG</t>
  </si>
  <si>
    <t>LADIES ROLL NECK KNITTED DRESS</t>
  </si>
  <si>
    <t>LKD-230WERTZ</t>
  </si>
  <si>
    <t>CG591317</t>
  </si>
  <si>
    <t>KNIT   100% ACRYLIC MOHAIR LIKE   5GG</t>
  </si>
  <si>
    <t>LADIES ROLL NECK DRESS WITH TURNED
BACK CUFF</t>
  </si>
  <si>
    <t>LKD-248SINBYB</t>
  </si>
  <si>
    <t>CG590880</t>
  </si>
  <si>
    <t>KNIT 69% ACRYLIC 28% POLYAMIDE 3% ELASTANE 5GG</t>
  </si>
  <si>
    <t>LADIES ROLL NECK CABLE DRESS</t>
  </si>
  <si>
    <t>2 x PURPLE</t>
  </si>
  <si>
    <t>LKD-248ZIONB</t>
  </si>
  <si>
    <t>CG602735</t>
  </si>
  <si>
    <t>KNITTED 73% ACRYLIC 24% POLYAMIDE 3% ELASTANE 7GG</t>
  </si>
  <si>
    <t>LADIES SOFT KNITTED, LOOSE FIT,
RIBBED JUMPER DRESS WITH
RIB DETAIL AND SLIDE SPLITS</t>
  </si>
  <si>
    <t>SAGE</t>
  </si>
  <si>
    <t>LKD-273LAKELAND</t>
  </si>
  <si>
    <t>CG590487</t>
  </si>
  <si>
    <t>100% ACRYLIC 5GG KNITTED</t>
  </si>
  <si>
    <t>LONG CABLE DRESS</t>
  </si>
  <si>
    <t>2 x CREAM</t>
  </si>
  <si>
    <t>LKD-274TERANCE</t>
  </si>
  <si>
    <t>CG598778</t>
  </si>
  <si>
    <t>LADIES HALF ZIP NECK ALL OVER CABLE
DRESS</t>
  </si>
  <si>
    <t>LKD-555DUFFYSA</t>
  </si>
  <si>
    <t>CG590646</t>
  </si>
  <si>
    <t>100% ACRYLIC 7GG KNITTED</t>
  </si>
  <si>
    <t>LADIES DOG TOOTH HALF ZIP DRESS</t>
  </si>
  <si>
    <t>1 x PINK/RED</t>
  </si>
  <si>
    <t>LPJS-463OODIE</t>
  </si>
  <si>
    <t>CG596588</t>
  </si>
  <si>
    <t>100% POLYESTER (KNITTED)</t>
  </si>
  <si>
    <t>LADIES OVERSIZED HOODIE BLANKET</t>
  </si>
  <si>
    <t>360</t>
  </si>
  <si>
    <t>ONE SIZE</t>
  </si>
  <si>
    <t>10</t>
  </si>
  <si>
    <t>PYJAMAS</t>
  </si>
  <si>
    <t>10 PCS</t>
  </si>
  <si>
    <t>LPJS-463OODIEGRY</t>
  </si>
  <si>
    <t>CG596592</t>
  </si>
  <si>
    <t>LPJS-463OODIEPNK</t>
  </si>
  <si>
    <t>CG596593</t>
  </si>
  <si>
    <t>1 x BRIGHT PINK</t>
  </si>
  <si>
    <t>LJN-272BERNIE</t>
  </si>
  <si>
    <t>CG590897</t>
  </si>
  <si>
    <t>65% COTTON 26% VISCOSE 9 %POLYESTER WOVEN</t>
  </si>
  <si>
    <t>LADIES DENIM UTILITY PARACHUTE TROUSER</t>
  </si>
  <si>
    <t>1 x BLUE DENIM WASH</t>
  </si>
  <si>
    <t>JEANS</t>
  </si>
  <si>
    <t>LJN-343GALABLACK</t>
  </si>
  <si>
    <t>CG588866</t>
  </si>
  <si>
    <t>74% COTTON 24% POLYESTER 2% ELASTANE - WOVEN</t>
  </si>
  <si>
    <t>LADIES SKINNY FIT JEAN WITH DISTRESS</t>
  </si>
  <si>
    <t>8 10 12 14</t>
  </si>
  <si>
    <t>1 2  2  1</t>
  </si>
  <si>
    <t>LJN-343GALAINDIG</t>
  </si>
  <si>
    <t>CG588871</t>
  </si>
  <si>
    <t>68% COTTON 30% POLYESTER 2% ELASTANE- WOVEN</t>
  </si>
  <si>
    <t>1 x INDIGO</t>
  </si>
  <si>
    <t>PLEASE USE BDCM CARTON</t>
  </si>
  <si>
    <t>LONG SLEEVE TOP</t>
  </si>
  <si>
    <t>24 PCS</t>
  </si>
  <si>
    <t>LLT-248NALA</t>
  </si>
  <si>
    <t>CG592986</t>
  </si>
  <si>
    <t>95% COTTON 5% ELASTANE KNIT</t>
  </si>
  <si>
    <t>LADIES LONG SLEEVE TOP</t>
  </si>
  <si>
    <t>160</t>
  </si>
  <si>
    <t>1 x KHAKI</t>
  </si>
  <si>
    <t>61% COTTON 37% VISCOSE 1% PES 1% LYOCELL CORDUROY WOVEN</t>
  </si>
  <si>
    <t>LSS-225KORAICEBU</t>
  </si>
  <si>
    <t>CG594121</t>
  </si>
  <si>
    <t>100% POLYESTER POLAR FLEECE - KNITTED</t>
  </si>
  <si>
    <t>LADIES CROP ZIP THROUGH SWEATSHIRT IN
POLAR FLEECE</t>
  </si>
  <si>
    <t>220</t>
  </si>
  <si>
    <t>1 x ICE BLUE</t>
  </si>
  <si>
    <t>SWEATSHIRT</t>
  </si>
  <si>
    <t>LTRW-272DANIRUST</t>
  </si>
  <si>
    <t>CG583894</t>
  </si>
  <si>
    <t>LADIES CORDUROY FLARE TROUSERS</t>
  </si>
  <si>
    <t>1 x RUST BROWN</t>
  </si>
  <si>
    <t>TROUSERS</t>
  </si>
  <si>
    <t>Line RRP</t>
  </si>
  <si>
    <t>Your Line Price</t>
  </si>
  <si>
    <t>Clearance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</si>
</sst>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1" xfId="0" quotePrefix="1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 vertical="center"/>
    </xf>
    <xf numFmtId="44" fontId="1" fillId="2" borderId="1" xfId="1" applyFont="1" applyFill="1" applyBorder="1" applyAlignment="1">
      <alignment horizontal="center" vertical="center"/>
    </xf>
    <xf numFmtId="44" fontId="2" fillId="3" borderId="1" xfId="1" applyFont="1" applyFill="1" applyBorder="1" applyAlignment="1">
      <alignment horizontal="center" vertical="center"/>
    </xf>
    <xf numFmtId="44" fontId="2" fillId="4" borderId="1" xfId="1" applyFont="1" applyFill="1" applyBorder="1" applyAlignment="1">
      <alignment horizontal="center" vertical="center"/>
    </xf>
    <xf numFmtId="44" fontId="2" fillId="4" borderId="1" xfId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0</xdr:col>
      <xdr:colOff>714375</xdr:colOff>
      <xdr:row>6</xdr:row>
      <xdr:rowOff>952500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714375</xdr:colOff>
      <xdr:row>7</xdr:row>
      <xdr:rowOff>952500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0</xdr:col>
      <xdr:colOff>714375</xdr:colOff>
      <xdr:row>21</xdr:row>
      <xdr:rowOff>952500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714375</xdr:colOff>
      <xdr:row>25</xdr:row>
      <xdr:rowOff>952500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0</xdr:col>
      <xdr:colOff>714375</xdr:colOff>
      <xdr:row>35</xdr:row>
      <xdr:rowOff>952500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0</xdr:col>
      <xdr:colOff>714375</xdr:colOff>
      <xdr:row>47</xdr:row>
      <xdr:rowOff>952500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714375</xdr:colOff>
      <xdr:row>1</xdr:row>
      <xdr:rowOff>952500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3042E40-6925-4BF7-B321-0073A57F9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95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714375</xdr:colOff>
      <xdr:row>2</xdr:row>
      <xdr:rowOff>952500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2C7C339-E2C5-48AB-956D-CB5A888BB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1430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714375</xdr:colOff>
      <xdr:row>3</xdr:row>
      <xdr:rowOff>952500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E18BE6D-DBC1-4B61-9B38-0F0F7D3AD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564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714375</xdr:colOff>
      <xdr:row>4</xdr:row>
      <xdr:rowOff>952500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4E294CE-D282-48BB-81E7-13A959FCB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1699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714375</xdr:colOff>
      <xdr:row>5</xdr:row>
      <xdr:rowOff>952500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F9D0408-FC83-40B9-B84D-B36417A79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1833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714375</xdr:colOff>
      <xdr:row>8</xdr:row>
      <xdr:rowOff>952500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47A5C30-F192-4302-915B-BD487987C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968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714375</xdr:colOff>
      <xdr:row>9</xdr:row>
      <xdr:rowOff>952500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83D550B-36EA-484A-88FC-9DBC58EBD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2103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714375</xdr:colOff>
      <xdr:row>10</xdr:row>
      <xdr:rowOff>952500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A150580-09B9-464B-B9AB-611F8A843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2237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714375</xdr:colOff>
      <xdr:row>11</xdr:row>
      <xdr:rowOff>952500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6C77949-B942-4FDB-805C-8D1B7D908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2372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714375</xdr:colOff>
      <xdr:row>12</xdr:row>
      <xdr:rowOff>952500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DD85AD4F-9211-4538-81FF-773FAC966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2506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714375</xdr:colOff>
      <xdr:row>13</xdr:row>
      <xdr:rowOff>952500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F89C367-EBBB-4288-8D2F-C6BF3A6B7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2641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714375</xdr:colOff>
      <xdr:row>14</xdr:row>
      <xdr:rowOff>952500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E94BE816-8104-458E-BF01-35BE914BA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12776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714375</xdr:colOff>
      <xdr:row>15</xdr:row>
      <xdr:rowOff>952500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666F20A-4C85-4C94-AC02-45295C484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2910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714375</xdr:colOff>
      <xdr:row>16</xdr:row>
      <xdr:rowOff>952500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12E794B4-EEE6-4943-A2F8-3DBF9E16E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3045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0</xdr:col>
      <xdr:colOff>714375</xdr:colOff>
      <xdr:row>17</xdr:row>
      <xdr:rowOff>952500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1ED74ABC-2F68-4532-8823-FDC3F917E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3179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714375</xdr:colOff>
      <xdr:row>18</xdr:row>
      <xdr:rowOff>952500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596ED9C1-112E-4F13-9350-5CD3EEDEA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3314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714375</xdr:colOff>
      <xdr:row>19</xdr:row>
      <xdr:rowOff>952500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2D31248-E509-48C9-B55A-32EFE3E12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63449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714375</xdr:colOff>
      <xdr:row>20</xdr:row>
      <xdr:rowOff>952500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984D0BEE-DCA8-4B00-B968-2EA007688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73583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0</xdr:col>
      <xdr:colOff>714375</xdr:colOff>
      <xdr:row>22</xdr:row>
      <xdr:rowOff>952500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238DD481-D4A5-4C8A-8C91-13F261FE0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3718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0</xdr:col>
      <xdr:colOff>714375</xdr:colOff>
      <xdr:row>23</xdr:row>
      <xdr:rowOff>952500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E17D5675-DCC8-4788-8737-03EFFBC43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3852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714375</xdr:colOff>
      <xdr:row>24</xdr:row>
      <xdr:rowOff>952500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D1612E55-AAA7-4DA3-B830-E5F92340B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987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0</xdr:col>
      <xdr:colOff>714375</xdr:colOff>
      <xdr:row>26</xdr:row>
      <xdr:rowOff>952500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348A9C17-DBB2-4969-A4EF-823DF0942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4122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714375</xdr:colOff>
      <xdr:row>27</xdr:row>
      <xdr:rowOff>952500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D7038670-7238-4DC8-902B-483B32562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4256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0</xdr:col>
      <xdr:colOff>714375</xdr:colOff>
      <xdr:row>28</xdr:row>
      <xdr:rowOff>952500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A2CA0253-0A8B-4FE3-8694-49F94A5B0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34391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0</xdr:col>
      <xdr:colOff>714375</xdr:colOff>
      <xdr:row>29</xdr:row>
      <xdr:rowOff>952500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B4EC74B6-A4B6-47D7-9F6B-8146935E1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44525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714375</xdr:colOff>
      <xdr:row>30</xdr:row>
      <xdr:rowOff>952500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52772A9A-4EAE-4A34-8F59-D345A3116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54660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0</xdr:col>
      <xdr:colOff>714375</xdr:colOff>
      <xdr:row>31</xdr:row>
      <xdr:rowOff>952500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8B62CA8-C82B-4BF2-ADA7-F08E3DCE0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4795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0</xdr:col>
      <xdr:colOff>714375</xdr:colOff>
      <xdr:row>32</xdr:row>
      <xdr:rowOff>952500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6E75BD71-866F-43B2-84C8-AC20141A3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74929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0</xdr:col>
      <xdr:colOff>714375</xdr:colOff>
      <xdr:row>33</xdr:row>
      <xdr:rowOff>952500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ECCBB06-503D-4CED-9AC9-A1249A671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85064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0</xdr:col>
      <xdr:colOff>714375</xdr:colOff>
      <xdr:row>34</xdr:row>
      <xdr:rowOff>952500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87A836E4-5AB6-4C5A-B224-70F780456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95198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0</xdr:col>
      <xdr:colOff>714375</xdr:colOff>
      <xdr:row>36</xdr:row>
      <xdr:rowOff>952500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DC8CF20A-F5AD-4B85-888A-BD20EA8BC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05333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0</xdr:col>
      <xdr:colOff>714375</xdr:colOff>
      <xdr:row>37</xdr:row>
      <xdr:rowOff>952500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AD5D5DFB-24B7-462B-BA8E-3E4A275AB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15468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0</xdr:col>
      <xdr:colOff>714375</xdr:colOff>
      <xdr:row>38</xdr:row>
      <xdr:rowOff>952500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8BDE3F54-C009-4925-A1D3-9C7500884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25602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0</xdr:col>
      <xdr:colOff>714375</xdr:colOff>
      <xdr:row>39</xdr:row>
      <xdr:rowOff>952500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99A537EC-FC61-453E-AAC6-73E0134B5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5737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0</xdr:col>
      <xdr:colOff>714375</xdr:colOff>
      <xdr:row>40</xdr:row>
      <xdr:rowOff>952500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9DF3E237-4CFE-4270-A679-F1C2DB836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45871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0</xdr:col>
      <xdr:colOff>714375</xdr:colOff>
      <xdr:row>41</xdr:row>
      <xdr:rowOff>952500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12D26AA1-7CEE-473E-ACB9-B6794EC16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56006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714375</xdr:colOff>
      <xdr:row>42</xdr:row>
      <xdr:rowOff>952500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F4B15671-7AFB-4331-82C7-06102004F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66141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0</xdr:col>
      <xdr:colOff>714375</xdr:colOff>
      <xdr:row>43</xdr:row>
      <xdr:rowOff>952500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51349D32-A36B-429D-8908-A0FB95899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6275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0</xdr:col>
      <xdr:colOff>714375</xdr:colOff>
      <xdr:row>44</xdr:row>
      <xdr:rowOff>952500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82F27ABD-EBD0-4911-BA90-F78A21A5B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86410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714375</xdr:colOff>
      <xdr:row>45</xdr:row>
      <xdr:rowOff>952500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BBBAE03D-6871-4A5E-B4A1-40A856C20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96544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0</xdr:col>
      <xdr:colOff>714375</xdr:colOff>
      <xdr:row>46</xdr:row>
      <xdr:rowOff>952500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3569F715-DAE9-4316-8EDD-79B66021C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06679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0</xdr:col>
      <xdr:colOff>714375</xdr:colOff>
      <xdr:row>48</xdr:row>
      <xdr:rowOff>952500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905D4231-D688-4E25-855C-2CBC884C8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26948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0</xdr:col>
      <xdr:colOff>714375</xdr:colOff>
      <xdr:row>49</xdr:row>
      <xdr:rowOff>952500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69D942AD-0B24-4697-8FAA-F9A523159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7083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0</xdr:col>
      <xdr:colOff>714375</xdr:colOff>
      <xdr:row>50</xdr:row>
      <xdr:rowOff>952500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BFE4D0C3-5974-431D-8AF9-FE808C201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47217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0</xdr:col>
      <xdr:colOff>714375</xdr:colOff>
      <xdr:row>51</xdr:row>
      <xdr:rowOff>952500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3FC50D26-4699-4628-AA8B-82F05CDE0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57352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0</xdr:col>
      <xdr:colOff>714375</xdr:colOff>
      <xdr:row>52</xdr:row>
      <xdr:rowOff>952500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6101DF54-BEC8-413A-8FAE-6D8E20974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67487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0</xdr:col>
      <xdr:colOff>714375</xdr:colOff>
      <xdr:row>53</xdr:row>
      <xdr:rowOff>952500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9028FFFD-16DB-48B6-8F44-AA9E60E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7621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0</xdr:col>
      <xdr:colOff>714375</xdr:colOff>
      <xdr:row>54</xdr:row>
      <xdr:rowOff>952500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C5BD1C4-6176-4E05-BA3B-9B159B14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87756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0</xdr:col>
      <xdr:colOff>714375</xdr:colOff>
      <xdr:row>55</xdr:row>
      <xdr:rowOff>952500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A6CC482F-D12F-4D12-8DAA-0ED900900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97890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0</xdr:col>
      <xdr:colOff>714375</xdr:colOff>
      <xdr:row>56</xdr:row>
      <xdr:rowOff>952500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ADBA2086-D40B-442E-A02C-A606F2C12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08025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0</xdr:col>
      <xdr:colOff>714375</xdr:colOff>
      <xdr:row>57</xdr:row>
      <xdr:rowOff>952500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716106B9-152C-4958-8922-4C115B2B8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8160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0</xdr:col>
      <xdr:colOff>714375</xdr:colOff>
      <xdr:row>58</xdr:row>
      <xdr:rowOff>952500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D34BEB79-3A0D-4502-BA84-93C064769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28294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0</xdr:col>
      <xdr:colOff>714375</xdr:colOff>
      <xdr:row>59</xdr:row>
      <xdr:rowOff>952500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F6776FFD-3356-4BEA-A46E-AA7964538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38429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0</xdr:col>
      <xdr:colOff>714375</xdr:colOff>
      <xdr:row>60</xdr:row>
      <xdr:rowOff>952500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21CEB212-6882-484D-BD11-21F783A2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48563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0</xdr:col>
      <xdr:colOff>714375</xdr:colOff>
      <xdr:row>61</xdr:row>
      <xdr:rowOff>952500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AE21C05-C981-4AAA-8C2E-8306AE28C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58698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0</xdr:col>
      <xdr:colOff>714375</xdr:colOff>
      <xdr:row>62</xdr:row>
      <xdr:rowOff>952500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C527F3E2-6AB7-4A87-9ECB-2779C027F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68833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0</xdr:col>
      <xdr:colOff>714375</xdr:colOff>
      <xdr:row>63</xdr:row>
      <xdr:rowOff>952500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65E055B4-19BE-4159-99F4-362431A59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78967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64</xdr:row>
      <xdr:rowOff>0</xdr:rowOff>
    </xdr:from>
    <xdr:to>
      <xdr:col>0</xdr:col>
      <xdr:colOff>714375</xdr:colOff>
      <xdr:row>64</xdr:row>
      <xdr:rowOff>952500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96FEB739-8A9D-445E-A404-B5BEA0F2C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89102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0</xdr:col>
      <xdr:colOff>714375</xdr:colOff>
      <xdr:row>65</xdr:row>
      <xdr:rowOff>952500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B448750C-8435-41D9-AFA9-5DE2F820A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99236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66</xdr:row>
      <xdr:rowOff>0</xdr:rowOff>
    </xdr:from>
    <xdr:to>
      <xdr:col>0</xdr:col>
      <xdr:colOff>714375</xdr:colOff>
      <xdr:row>66</xdr:row>
      <xdr:rowOff>952500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A62D75B1-9E2A-44B4-84E3-568557E27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09371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714375</xdr:colOff>
      <xdr:row>67</xdr:row>
      <xdr:rowOff>952500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62B89E56-39E1-426E-A914-646948BF2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19506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0</xdr:col>
      <xdr:colOff>714375</xdr:colOff>
      <xdr:row>68</xdr:row>
      <xdr:rowOff>952500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B9DAC59-95BC-4843-8B03-2807EED09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29640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69</xdr:row>
      <xdr:rowOff>0</xdr:rowOff>
    </xdr:from>
    <xdr:to>
      <xdr:col>0</xdr:col>
      <xdr:colOff>714375</xdr:colOff>
      <xdr:row>69</xdr:row>
      <xdr:rowOff>952500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F82D783B-CE3B-444B-AB44-FAAB2809F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39775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70</xdr:row>
      <xdr:rowOff>0</xdr:rowOff>
    </xdr:from>
    <xdr:to>
      <xdr:col>0</xdr:col>
      <xdr:colOff>714375</xdr:colOff>
      <xdr:row>70</xdr:row>
      <xdr:rowOff>952500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B679DA3A-BF42-4BBD-B31E-DF0D5E020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49909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71</xdr:row>
      <xdr:rowOff>0</xdr:rowOff>
    </xdr:from>
    <xdr:to>
      <xdr:col>0</xdr:col>
      <xdr:colOff>714375</xdr:colOff>
      <xdr:row>71</xdr:row>
      <xdr:rowOff>952500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19282163-7F18-4750-A278-635A08E63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60044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137</xdr:row>
      <xdr:rowOff>0</xdr:rowOff>
    </xdr:from>
    <xdr:to>
      <xdr:col>0</xdr:col>
      <xdr:colOff>714375</xdr:colOff>
      <xdr:row>137</xdr:row>
      <xdr:rowOff>952500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A3DF905-C1A7-4F6C-A765-989877379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70179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75</xdr:row>
      <xdr:rowOff>0</xdr:rowOff>
    </xdr:from>
    <xdr:to>
      <xdr:col>0</xdr:col>
      <xdr:colOff>714375</xdr:colOff>
      <xdr:row>75</xdr:row>
      <xdr:rowOff>952500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F0FB9B7D-E406-4E6F-995B-354C631AD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95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76</xdr:row>
      <xdr:rowOff>0</xdr:rowOff>
    </xdr:from>
    <xdr:to>
      <xdr:col>0</xdr:col>
      <xdr:colOff>714375</xdr:colOff>
      <xdr:row>76</xdr:row>
      <xdr:rowOff>952500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D4FF7DA2-F972-4F16-855D-7791753D2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1430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77</xdr:row>
      <xdr:rowOff>0</xdr:rowOff>
    </xdr:from>
    <xdr:to>
      <xdr:col>0</xdr:col>
      <xdr:colOff>714375</xdr:colOff>
      <xdr:row>77</xdr:row>
      <xdr:rowOff>952500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E30B2880-D96F-43CF-B4E4-13B5A2558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564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78</xdr:row>
      <xdr:rowOff>0</xdr:rowOff>
    </xdr:from>
    <xdr:to>
      <xdr:col>0</xdr:col>
      <xdr:colOff>714375</xdr:colOff>
      <xdr:row>78</xdr:row>
      <xdr:rowOff>952500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FC93ACC6-1DC8-47BC-BC93-E5A916230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1699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0</xdr:col>
      <xdr:colOff>714375</xdr:colOff>
      <xdr:row>79</xdr:row>
      <xdr:rowOff>952500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77312086-5D56-427F-BB7D-D6401AAA2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1833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0</xdr:col>
      <xdr:colOff>714375</xdr:colOff>
      <xdr:row>80</xdr:row>
      <xdr:rowOff>952500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FC1571A9-ED0F-44EB-8127-7D40AE4E3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968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81</xdr:row>
      <xdr:rowOff>0</xdr:rowOff>
    </xdr:from>
    <xdr:to>
      <xdr:col>0</xdr:col>
      <xdr:colOff>714375</xdr:colOff>
      <xdr:row>81</xdr:row>
      <xdr:rowOff>952500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1CE2BAB5-7BBE-40CF-B8CA-4DA2DAA3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2103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82</xdr:row>
      <xdr:rowOff>0</xdr:rowOff>
    </xdr:from>
    <xdr:to>
      <xdr:col>0</xdr:col>
      <xdr:colOff>714375</xdr:colOff>
      <xdr:row>82</xdr:row>
      <xdr:rowOff>952500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311C5141-38D4-48A3-AD94-BF50BBAD2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2237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83</xdr:row>
      <xdr:rowOff>0</xdr:rowOff>
    </xdr:from>
    <xdr:to>
      <xdr:col>0</xdr:col>
      <xdr:colOff>714375</xdr:colOff>
      <xdr:row>83</xdr:row>
      <xdr:rowOff>952500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16B9C92F-FA87-4315-B799-34FA8B09F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82372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0</xdr:col>
      <xdr:colOff>714375</xdr:colOff>
      <xdr:row>84</xdr:row>
      <xdr:rowOff>952500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3C962A62-D60C-4E81-ACDD-11032BD1F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92506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0</xdr:col>
      <xdr:colOff>714375</xdr:colOff>
      <xdr:row>85</xdr:row>
      <xdr:rowOff>952500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CA20EE41-0876-4ECB-816B-D707BC020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02641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0</xdr:col>
      <xdr:colOff>714375</xdr:colOff>
      <xdr:row>86</xdr:row>
      <xdr:rowOff>952500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1C215C56-92EE-499E-965E-C19D65138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12776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0</xdr:col>
      <xdr:colOff>714375</xdr:colOff>
      <xdr:row>87</xdr:row>
      <xdr:rowOff>952500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E9893953-47AC-4620-8121-5FB6AAB57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2910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0</xdr:col>
      <xdr:colOff>714375</xdr:colOff>
      <xdr:row>88</xdr:row>
      <xdr:rowOff>952500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FCD95AE8-00A8-43FA-A83B-CAFE208D3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3045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89</xdr:row>
      <xdr:rowOff>0</xdr:rowOff>
    </xdr:from>
    <xdr:to>
      <xdr:col>0</xdr:col>
      <xdr:colOff>714375</xdr:colOff>
      <xdr:row>89</xdr:row>
      <xdr:rowOff>952500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D44475FF-9C7F-4335-A448-153AF5526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43179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90</xdr:row>
      <xdr:rowOff>0</xdr:rowOff>
    </xdr:from>
    <xdr:to>
      <xdr:col>0</xdr:col>
      <xdr:colOff>714375</xdr:colOff>
      <xdr:row>90</xdr:row>
      <xdr:rowOff>952500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4D646028-4125-473C-996C-C8E2706AA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53314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91</xdr:row>
      <xdr:rowOff>0</xdr:rowOff>
    </xdr:from>
    <xdr:to>
      <xdr:col>0</xdr:col>
      <xdr:colOff>714375</xdr:colOff>
      <xdr:row>91</xdr:row>
      <xdr:rowOff>952500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708C711-9387-49A6-8E76-E286D6FA6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63449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92</xdr:row>
      <xdr:rowOff>0</xdr:rowOff>
    </xdr:from>
    <xdr:to>
      <xdr:col>0</xdr:col>
      <xdr:colOff>714375</xdr:colOff>
      <xdr:row>92</xdr:row>
      <xdr:rowOff>952500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88238500-BF0F-4319-B966-059A780F0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73583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0</xdr:col>
      <xdr:colOff>714375</xdr:colOff>
      <xdr:row>93</xdr:row>
      <xdr:rowOff>952500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57756FCE-4BA6-4DA9-8380-AC1E66597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3718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94</xdr:row>
      <xdr:rowOff>0</xdr:rowOff>
    </xdr:from>
    <xdr:to>
      <xdr:col>0</xdr:col>
      <xdr:colOff>714375</xdr:colOff>
      <xdr:row>94</xdr:row>
      <xdr:rowOff>952500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1427F272-907F-446C-88EE-2EDBD09F4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93852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95</xdr:row>
      <xdr:rowOff>0</xdr:rowOff>
    </xdr:from>
    <xdr:to>
      <xdr:col>0</xdr:col>
      <xdr:colOff>714375</xdr:colOff>
      <xdr:row>95</xdr:row>
      <xdr:rowOff>952500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31EEF4A6-AF2F-45A8-9EB0-FF8F12EF0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03987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96</xdr:row>
      <xdr:rowOff>0</xdr:rowOff>
    </xdr:from>
    <xdr:to>
      <xdr:col>0</xdr:col>
      <xdr:colOff>714375</xdr:colOff>
      <xdr:row>96</xdr:row>
      <xdr:rowOff>952500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A98F6286-D626-4215-B039-FF48CDD24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4122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0</xdr:col>
      <xdr:colOff>714375</xdr:colOff>
      <xdr:row>97</xdr:row>
      <xdr:rowOff>952500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C916F4E2-1629-44B0-9446-69B0F9AE1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4256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98</xdr:row>
      <xdr:rowOff>0</xdr:rowOff>
    </xdr:from>
    <xdr:to>
      <xdr:col>0</xdr:col>
      <xdr:colOff>714375</xdr:colOff>
      <xdr:row>98</xdr:row>
      <xdr:rowOff>952500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1EB84F7A-D28D-426E-9ECA-69D3E7149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34391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99</xdr:row>
      <xdr:rowOff>0</xdr:rowOff>
    </xdr:from>
    <xdr:to>
      <xdr:col>0</xdr:col>
      <xdr:colOff>714375</xdr:colOff>
      <xdr:row>99</xdr:row>
      <xdr:rowOff>952500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F249D2DB-2E8E-4F09-A7C4-81AF5AA4B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44525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100</xdr:row>
      <xdr:rowOff>0</xdr:rowOff>
    </xdr:from>
    <xdr:to>
      <xdr:col>0</xdr:col>
      <xdr:colOff>714375</xdr:colOff>
      <xdr:row>100</xdr:row>
      <xdr:rowOff>952500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E40F8ECF-4782-40E9-8FD3-471CA573D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54660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714375</xdr:colOff>
      <xdr:row>101</xdr:row>
      <xdr:rowOff>952500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99CEA437-F2EB-496F-8165-8A318609D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64795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102</xdr:row>
      <xdr:rowOff>0</xdr:rowOff>
    </xdr:from>
    <xdr:to>
      <xdr:col>0</xdr:col>
      <xdr:colOff>714375</xdr:colOff>
      <xdr:row>102</xdr:row>
      <xdr:rowOff>952500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96E2ECE1-07F7-4DB1-8AFA-F0347AA10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74929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103</xdr:row>
      <xdr:rowOff>0</xdr:rowOff>
    </xdr:from>
    <xdr:to>
      <xdr:col>0</xdr:col>
      <xdr:colOff>714375</xdr:colOff>
      <xdr:row>103</xdr:row>
      <xdr:rowOff>952500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B5962D41-0C19-4ADC-BBA6-4003F4FF4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85064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104</xdr:row>
      <xdr:rowOff>0</xdr:rowOff>
    </xdr:from>
    <xdr:to>
      <xdr:col>0</xdr:col>
      <xdr:colOff>714375</xdr:colOff>
      <xdr:row>104</xdr:row>
      <xdr:rowOff>952500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9CD07233-6AC2-479C-AD86-9F80ED95D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95198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714375</xdr:colOff>
      <xdr:row>105</xdr:row>
      <xdr:rowOff>952500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A4F6C265-0DCD-49D6-936B-AC3FB1593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05333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106</xdr:row>
      <xdr:rowOff>0</xdr:rowOff>
    </xdr:from>
    <xdr:to>
      <xdr:col>0</xdr:col>
      <xdr:colOff>714375</xdr:colOff>
      <xdr:row>106</xdr:row>
      <xdr:rowOff>952500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386490D5-E47F-4618-BF5B-286165D3C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15468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107</xdr:row>
      <xdr:rowOff>0</xdr:rowOff>
    </xdr:from>
    <xdr:to>
      <xdr:col>0</xdr:col>
      <xdr:colOff>714375</xdr:colOff>
      <xdr:row>107</xdr:row>
      <xdr:rowOff>952500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346C198B-04F2-4A71-A4F2-76A2B3F41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25602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714375</xdr:colOff>
      <xdr:row>108</xdr:row>
      <xdr:rowOff>952500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99D964A8-189A-4AEF-A179-D11B627F7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35737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109</xdr:row>
      <xdr:rowOff>0</xdr:rowOff>
    </xdr:from>
    <xdr:to>
      <xdr:col>0</xdr:col>
      <xdr:colOff>714375</xdr:colOff>
      <xdr:row>109</xdr:row>
      <xdr:rowOff>952500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AB533186-5F81-40D0-8A41-1B41858CA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45871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714375</xdr:colOff>
      <xdr:row>110</xdr:row>
      <xdr:rowOff>952500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5634D0BC-10C3-475C-BC55-6C54FC319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56006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111</xdr:row>
      <xdr:rowOff>0</xdr:rowOff>
    </xdr:from>
    <xdr:to>
      <xdr:col>0</xdr:col>
      <xdr:colOff>714375</xdr:colOff>
      <xdr:row>111</xdr:row>
      <xdr:rowOff>952500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3A20C2D1-4E05-4CB5-80BC-99B186CFC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66141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112</xdr:row>
      <xdr:rowOff>0</xdr:rowOff>
    </xdr:from>
    <xdr:to>
      <xdr:col>0</xdr:col>
      <xdr:colOff>714375</xdr:colOff>
      <xdr:row>112</xdr:row>
      <xdr:rowOff>952500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9F86C269-23B2-4043-810E-0D6F77D01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76275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113</xdr:row>
      <xdr:rowOff>0</xdr:rowOff>
    </xdr:from>
    <xdr:to>
      <xdr:col>0</xdr:col>
      <xdr:colOff>714375</xdr:colOff>
      <xdr:row>113</xdr:row>
      <xdr:rowOff>952500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95DA11C1-E18B-4DDB-A832-AF37DF6F1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86410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114</xdr:row>
      <xdr:rowOff>0</xdr:rowOff>
    </xdr:from>
    <xdr:to>
      <xdr:col>0</xdr:col>
      <xdr:colOff>714375</xdr:colOff>
      <xdr:row>114</xdr:row>
      <xdr:rowOff>952500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DC3D30E9-0150-4588-96EE-8CC5BE103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96544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714375</xdr:colOff>
      <xdr:row>115</xdr:row>
      <xdr:rowOff>952500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25A27BAC-DAE6-49BE-82E4-999095652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06679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116</xdr:row>
      <xdr:rowOff>0</xdr:rowOff>
    </xdr:from>
    <xdr:to>
      <xdr:col>0</xdr:col>
      <xdr:colOff>714375</xdr:colOff>
      <xdr:row>116</xdr:row>
      <xdr:rowOff>952500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357AB364-86CE-48AB-8B52-0F07598E2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16814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714375</xdr:colOff>
      <xdr:row>117</xdr:row>
      <xdr:rowOff>952500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DF455BBA-6F05-4B01-9E7E-E319A9EB8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26948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118</xdr:row>
      <xdr:rowOff>0</xdr:rowOff>
    </xdr:from>
    <xdr:to>
      <xdr:col>0</xdr:col>
      <xdr:colOff>714375</xdr:colOff>
      <xdr:row>118</xdr:row>
      <xdr:rowOff>952500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59471AA5-3C87-4725-88EE-454256DCD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37083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119</xdr:row>
      <xdr:rowOff>0</xdr:rowOff>
    </xdr:from>
    <xdr:to>
      <xdr:col>0</xdr:col>
      <xdr:colOff>714375</xdr:colOff>
      <xdr:row>119</xdr:row>
      <xdr:rowOff>952500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84B0F099-9CD4-4E02-87CE-68F51A0D6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47217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120</xdr:row>
      <xdr:rowOff>0</xdr:rowOff>
    </xdr:from>
    <xdr:to>
      <xdr:col>0</xdr:col>
      <xdr:colOff>714375</xdr:colOff>
      <xdr:row>120</xdr:row>
      <xdr:rowOff>952500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CEE7638-D7AB-4AB0-ABCB-F2A903E15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57352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0</xdr:col>
      <xdr:colOff>714375</xdr:colOff>
      <xdr:row>121</xdr:row>
      <xdr:rowOff>952500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C5154600-171F-4F60-B39D-2DC13AE18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67487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122</xdr:row>
      <xdr:rowOff>0</xdr:rowOff>
    </xdr:from>
    <xdr:to>
      <xdr:col>0</xdr:col>
      <xdr:colOff>714375</xdr:colOff>
      <xdr:row>122</xdr:row>
      <xdr:rowOff>952500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3511C5D2-91F8-4F2B-B6AA-AEDAE60CD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77621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714375</xdr:colOff>
      <xdr:row>123</xdr:row>
      <xdr:rowOff>952500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B24A1186-4739-4128-A5FE-05B8F0C5A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87756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0</xdr:col>
      <xdr:colOff>714375</xdr:colOff>
      <xdr:row>124</xdr:row>
      <xdr:rowOff>952500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4DB4CFB9-2F26-4D68-A2E8-0A7B973BC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97890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714375</xdr:colOff>
      <xdr:row>125</xdr:row>
      <xdr:rowOff>952500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C0292D6B-A277-4C83-87F6-92E0FFB62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08025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126</xdr:row>
      <xdr:rowOff>0</xdr:rowOff>
    </xdr:from>
    <xdr:to>
      <xdr:col>0</xdr:col>
      <xdr:colOff>714375</xdr:colOff>
      <xdr:row>126</xdr:row>
      <xdr:rowOff>952500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E753F3A8-3012-491B-8791-06B2DCA2E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18160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127</xdr:row>
      <xdr:rowOff>0</xdr:rowOff>
    </xdr:from>
    <xdr:to>
      <xdr:col>0</xdr:col>
      <xdr:colOff>714375</xdr:colOff>
      <xdr:row>127</xdr:row>
      <xdr:rowOff>952500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9A768990-8CDA-4107-9330-EFF686592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28294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0</xdr:col>
      <xdr:colOff>714375</xdr:colOff>
      <xdr:row>128</xdr:row>
      <xdr:rowOff>952500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30D8934C-2409-4606-9CCC-29841C304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38429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129</xdr:row>
      <xdr:rowOff>0</xdr:rowOff>
    </xdr:from>
    <xdr:to>
      <xdr:col>0</xdr:col>
      <xdr:colOff>714375</xdr:colOff>
      <xdr:row>129</xdr:row>
      <xdr:rowOff>952500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C1223B78-7FEE-47A2-AF5A-0CA243A8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48563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130</xdr:row>
      <xdr:rowOff>0</xdr:rowOff>
    </xdr:from>
    <xdr:to>
      <xdr:col>0</xdr:col>
      <xdr:colOff>714375</xdr:colOff>
      <xdr:row>130</xdr:row>
      <xdr:rowOff>952500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56419344-D953-477F-95EC-48A9E40D2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58698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714375</xdr:colOff>
      <xdr:row>132</xdr:row>
      <xdr:rowOff>952500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3109C86-F4C5-4E32-BBEC-BBC57E2E2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68833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133</xdr:row>
      <xdr:rowOff>0</xdr:rowOff>
    </xdr:from>
    <xdr:to>
      <xdr:col>0</xdr:col>
      <xdr:colOff>714375</xdr:colOff>
      <xdr:row>133</xdr:row>
      <xdr:rowOff>952500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B91D5A57-FE09-4548-B852-618CBA948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3170083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714375</xdr:colOff>
      <xdr:row>134</xdr:row>
      <xdr:rowOff>952500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92E82635-5F57-4E5E-B80D-BBE6FC3DF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5891022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72</xdr:row>
      <xdr:rowOff>0</xdr:rowOff>
    </xdr:from>
    <xdr:to>
      <xdr:col>0</xdr:col>
      <xdr:colOff>714375</xdr:colOff>
      <xdr:row>72</xdr:row>
      <xdr:rowOff>952500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2F4F787E-6715-4DE1-9460-D14A2262C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2954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73</xdr:row>
      <xdr:rowOff>0</xdr:rowOff>
    </xdr:from>
    <xdr:to>
      <xdr:col>0</xdr:col>
      <xdr:colOff>714375</xdr:colOff>
      <xdr:row>73</xdr:row>
      <xdr:rowOff>952500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457BC619-9294-435A-BDC4-EF4F192ED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14300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74</xdr:row>
      <xdr:rowOff>0</xdr:rowOff>
    </xdr:from>
    <xdr:to>
      <xdr:col>0</xdr:col>
      <xdr:colOff>714375</xdr:colOff>
      <xdr:row>74</xdr:row>
      <xdr:rowOff>952500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E15FD799-82D3-4E9A-BA99-AC996B43A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1564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131</xdr:row>
      <xdr:rowOff>0</xdr:rowOff>
    </xdr:from>
    <xdr:to>
      <xdr:col>0</xdr:col>
      <xdr:colOff>714375</xdr:colOff>
      <xdr:row>131</xdr:row>
      <xdr:rowOff>952500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67256B61-17DF-49D9-A0B7-32AA4C7B2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418338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0</xdr:col>
      <xdr:colOff>714375</xdr:colOff>
      <xdr:row>135</xdr:row>
      <xdr:rowOff>952500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F18D58B2-22D0-4A40-8FE0-FE6D756F8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223760"/>
          <a:ext cx="714375" cy="9525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136</xdr:row>
      <xdr:rowOff>0</xdr:rowOff>
    </xdr:from>
    <xdr:to>
      <xdr:col>0</xdr:col>
      <xdr:colOff>714375</xdr:colOff>
      <xdr:row>136</xdr:row>
      <xdr:rowOff>952500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CBCDA913-0BD6-4B4B-AE26-DE7837E8A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36186333"/>
          <a:ext cx="714375" cy="9525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72"/>
  <sheetViews>
    <sheetView tabSelected="1" zoomScale="90" zoomScaleNormal="90" workbookViewId="0">
      <pane ySplit="1" topLeftCell="A2" activePane="bottomLeft" state="frozen"/>
      <selection pane="bottomLeft" activeCell="M2" sqref="M2"/>
    </sheetView>
  </sheetViews>
  <sheetFormatPr defaultColWidth="9.140625" defaultRowHeight="11.25" x14ac:dyDescent="0.25"/>
  <cols>
    <col min="1" max="1" width="10.7109375" style="3" customWidth="1"/>
    <col min="2" max="2" width="7.42578125" style="8" customWidth="1"/>
    <col min="3" max="3" width="13.42578125" style="8" bestFit="1" customWidth="1"/>
    <col min="4" max="4" width="10.5703125" style="7" customWidth="1"/>
    <col min="5" max="5" width="9.7109375" style="7" customWidth="1"/>
    <col min="6" max="6" width="9" style="7" customWidth="1"/>
    <col min="7" max="7" width="4.85546875" style="7" customWidth="1"/>
    <col min="8" max="10" width="11.28515625" style="7" customWidth="1"/>
    <col min="11" max="11" width="17.28515625" style="7" bestFit="1" customWidth="1"/>
    <col min="12" max="12" width="10" style="7" bestFit="1" customWidth="1"/>
    <col min="13" max="13" width="19.5703125" style="12" customWidth="1"/>
    <col min="14" max="14" width="17.140625" style="12" customWidth="1"/>
    <col min="15" max="15" width="7.85546875" style="11" customWidth="1"/>
    <col min="16" max="16" width="13.7109375" style="11" customWidth="1"/>
    <col min="17" max="17" width="13.28515625" style="7" bestFit="1" customWidth="1"/>
    <col min="18" max="18" width="17.42578125" style="8" customWidth="1"/>
    <col min="19" max="19" width="15.7109375" style="8" customWidth="1"/>
    <col min="20" max="20" width="12.42578125" style="2" customWidth="1"/>
    <col min="21" max="16384" width="9.140625" style="3"/>
  </cols>
  <sheetData>
    <row r="1" spans="1:20" ht="36" customHeight="1" x14ac:dyDescent="0.25">
      <c r="A1" s="1" t="s">
        <v>0</v>
      </c>
      <c r="B1" s="8" t="s">
        <v>15</v>
      </c>
      <c r="C1" s="8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4" t="s">
        <v>667</v>
      </c>
      <c r="N1" s="13" t="s">
        <v>666</v>
      </c>
      <c r="O1" s="10" t="s">
        <v>11</v>
      </c>
      <c r="P1" s="10" t="s">
        <v>665</v>
      </c>
      <c r="Q1" s="2" t="s">
        <v>16</v>
      </c>
      <c r="R1" s="8" t="s">
        <v>12</v>
      </c>
      <c r="S1" s="8" t="s">
        <v>13</v>
      </c>
      <c r="T1" s="2" t="s">
        <v>14</v>
      </c>
    </row>
    <row r="2" spans="1:20" ht="79.900000000000006" customHeight="1" x14ac:dyDescent="0.25">
      <c r="B2" s="9" t="s">
        <v>26</v>
      </c>
      <c r="C2" s="9" t="s">
        <v>56</v>
      </c>
      <c r="D2" s="5" t="s">
        <v>57</v>
      </c>
      <c r="E2" s="5" t="s">
        <v>58</v>
      </c>
      <c r="F2" s="6" t="s">
        <v>59</v>
      </c>
      <c r="G2" s="5" t="s">
        <v>60</v>
      </c>
      <c r="H2" s="5" t="s">
        <v>61</v>
      </c>
      <c r="I2" s="5" t="s">
        <v>62</v>
      </c>
      <c r="J2" s="5" t="s">
        <v>21</v>
      </c>
      <c r="K2" s="5" t="s">
        <v>23</v>
      </c>
      <c r="L2" s="5" t="s">
        <v>24</v>
      </c>
      <c r="M2" s="13">
        <v>7.5</v>
      </c>
      <c r="N2" s="13">
        <f>SUM(M2)*S2</f>
        <v>5280</v>
      </c>
      <c r="O2" s="11">
        <v>78.989999999999995</v>
      </c>
      <c r="P2" s="11">
        <f t="shared" ref="P2:P65" si="0">SUM(O2*S2)</f>
        <v>55608.959999999999</v>
      </c>
      <c r="Q2" s="5" t="s">
        <v>27</v>
      </c>
      <c r="R2" s="9">
        <v>44</v>
      </c>
      <c r="S2" s="9">
        <v>704</v>
      </c>
      <c r="T2" s="4" t="s">
        <v>25</v>
      </c>
    </row>
    <row r="3" spans="1:20" ht="79.900000000000006" customHeight="1" x14ac:dyDescent="0.25">
      <c r="B3" s="9" t="s">
        <v>26</v>
      </c>
      <c r="C3" s="9" t="s">
        <v>63</v>
      </c>
      <c r="D3" s="5" t="s">
        <v>64</v>
      </c>
      <c r="E3" s="5" t="s">
        <v>65</v>
      </c>
      <c r="F3" s="6" t="s">
        <v>66</v>
      </c>
      <c r="G3" s="5" t="s">
        <v>21</v>
      </c>
      <c r="H3" s="5" t="s">
        <v>67</v>
      </c>
      <c r="I3" s="5" t="s">
        <v>21</v>
      </c>
      <c r="J3" s="5" t="s">
        <v>21</v>
      </c>
      <c r="K3" s="5" t="s">
        <v>23</v>
      </c>
      <c r="L3" s="5" t="s">
        <v>24</v>
      </c>
      <c r="M3" s="13">
        <v>10</v>
      </c>
      <c r="N3" s="13">
        <f>SUM(M3)*S3</f>
        <v>1760</v>
      </c>
      <c r="O3" s="11">
        <v>95.99</v>
      </c>
      <c r="P3" s="11">
        <f t="shared" si="0"/>
        <v>16894.239999999998</v>
      </c>
      <c r="Q3" s="5" t="s">
        <v>55</v>
      </c>
      <c r="R3" s="9">
        <v>22</v>
      </c>
      <c r="S3" s="9">
        <v>176</v>
      </c>
      <c r="T3" s="4" t="s">
        <v>25</v>
      </c>
    </row>
    <row r="4" spans="1:20" ht="79.900000000000006" customHeight="1" x14ac:dyDescent="0.25">
      <c r="B4" s="9" t="s">
        <v>26</v>
      </c>
      <c r="C4" s="9" t="s">
        <v>68</v>
      </c>
      <c r="D4" s="5" t="s">
        <v>69</v>
      </c>
      <c r="E4" s="5" t="s">
        <v>70</v>
      </c>
      <c r="F4" s="6" t="s">
        <v>66</v>
      </c>
      <c r="G4" s="5" t="s">
        <v>21</v>
      </c>
      <c r="H4" s="5" t="s">
        <v>22</v>
      </c>
      <c r="I4" s="5" t="s">
        <v>21</v>
      </c>
      <c r="J4" s="5" t="s">
        <v>21</v>
      </c>
      <c r="K4" s="5" t="s">
        <v>23</v>
      </c>
      <c r="L4" s="5" t="s">
        <v>24</v>
      </c>
      <c r="M4" s="13">
        <v>10</v>
      </c>
      <c r="N4" s="13">
        <f>SUM(M4)*S4</f>
        <v>3040</v>
      </c>
      <c r="O4" s="11">
        <v>91.99</v>
      </c>
      <c r="P4" s="11">
        <f t="shared" si="0"/>
        <v>27964.959999999999</v>
      </c>
      <c r="Q4" s="5" t="s">
        <v>55</v>
      </c>
      <c r="R4" s="9">
        <v>38</v>
      </c>
      <c r="S4" s="9">
        <v>304</v>
      </c>
      <c r="T4" s="4" t="s">
        <v>25</v>
      </c>
    </row>
    <row r="5" spans="1:20" ht="79.900000000000006" customHeight="1" x14ac:dyDescent="0.25">
      <c r="B5" s="9" t="s">
        <v>26</v>
      </c>
      <c r="C5" s="9" t="s">
        <v>71</v>
      </c>
      <c r="D5" s="5" t="s">
        <v>72</v>
      </c>
      <c r="E5" s="5" t="s">
        <v>73</v>
      </c>
      <c r="F5" s="6" t="s">
        <v>74</v>
      </c>
      <c r="G5" s="5" t="s">
        <v>21</v>
      </c>
      <c r="H5" s="5" t="s">
        <v>75</v>
      </c>
      <c r="I5" s="5" t="s">
        <v>76</v>
      </c>
      <c r="J5" s="5" t="s">
        <v>21</v>
      </c>
      <c r="K5" s="5" t="s">
        <v>23</v>
      </c>
      <c r="L5" s="5" t="s">
        <v>24</v>
      </c>
      <c r="M5" s="13">
        <v>6.25</v>
      </c>
      <c r="N5" s="13">
        <f>SUM(M5)*S5</f>
        <v>2250</v>
      </c>
      <c r="O5" s="11">
        <v>54.99</v>
      </c>
      <c r="P5" s="11">
        <f t="shared" si="0"/>
        <v>19796.400000000001</v>
      </c>
      <c r="Q5" s="5" t="s">
        <v>55</v>
      </c>
      <c r="R5" s="9">
        <v>45</v>
      </c>
      <c r="S5" s="9">
        <v>360</v>
      </c>
      <c r="T5" s="4" t="s">
        <v>25</v>
      </c>
    </row>
    <row r="6" spans="1:20" ht="79.900000000000006" customHeight="1" x14ac:dyDescent="0.25">
      <c r="B6" s="9" t="s">
        <v>26</v>
      </c>
      <c r="C6" s="9" t="s">
        <v>77</v>
      </c>
      <c r="D6" s="5" t="s">
        <v>78</v>
      </c>
      <c r="E6" s="5" t="s">
        <v>73</v>
      </c>
      <c r="F6" s="6" t="s">
        <v>74</v>
      </c>
      <c r="G6" s="5" t="s">
        <v>21</v>
      </c>
      <c r="H6" s="5" t="s">
        <v>79</v>
      </c>
      <c r="I6" s="5" t="s">
        <v>76</v>
      </c>
      <c r="J6" s="5" t="s">
        <v>21</v>
      </c>
      <c r="K6" s="5" t="s">
        <v>23</v>
      </c>
      <c r="L6" s="5" t="s">
        <v>24</v>
      </c>
      <c r="M6" s="13">
        <v>6.25</v>
      </c>
      <c r="N6" s="13">
        <f>SUM(M6)*S6</f>
        <v>1200</v>
      </c>
      <c r="O6" s="11">
        <v>54.99</v>
      </c>
      <c r="P6" s="11">
        <f t="shared" si="0"/>
        <v>10558.08</v>
      </c>
      <c r="Q6" s="5" t="s">
        <v>55</v>
      </c>
      <c r="R6" s="9">
        <v>24</v>
      </c>
      <c r="S6" s="9">
        <v>192</v>
      </c>
      <c r="T6" s="4" t="s">
        <v>25</v>
      </c>
    </row>
    <row r="7" spans="1:20" ht="79.900000000000006" customHeight="1" x14ac:dyDescent="0.25">
      <c r="B7" s="9" t="s">
        <v>26</v>
      </c>
      <c r="C7" s="9" t="s">
        <v>17</v>
      </c>
      <c r="D7" s="5" t="s">
        <v>18</v>
      </c>
      <c r="E7" s="5" t="s">
        <v>19</v>
      </c>
      <c r="F7" s="6" t="s">
        <v>20</v>
      </c>
      <c r="G7" s="5" t="s">
        <v>21</v>
      </c>
      <c r="H7" s="5" t="s">
        <v>22</v>
      </c>
      <c r="I7" s="5" t="s">
        <v>21</v>
      </c>
      <c r="J7" s="5" t="s">
        <v>21</v>
      </c>
      <c r="K7" s="5" t="s">
        <v>23</v>
      </c>
      <c r="L7" s="5" t="s">
        <v>24</v>
      </c>
      <c r="M7" s="13">
        <v>5</v>
      </c>
      <c r="N7" s="13">
        <f>SUM(M7)*S7</f>
        <v>800</v>
      </c>
      <c r="O7" s="11">
        <v>44.99</v>
      </c>
      <c r="P7" s="11">
        <f t="shared" si="0"/>
        <v>7198.4000000000005</v>
      </c>
      <c r="Q7" s="5" t="s">
        <v>27</v>
      </c>
      <c r="R7" s="9">
        <v>10</v>
      </c>
      <c r="S7" s="9">
        <v>160</v>
      </c>
      <c r="T7" s="4" t="s">
        <v>25</v>
      </c>
    </row>
    <row r="8" spans="1:20" ht="79.900000000000006" customHeight="1" x14ac:dyDescent="0.25">
      <c r="B8" s="9" t="s">
        <v>26</v>
      </c>
      <c r="C8" s="9" t="s">
        <v>28</v>
      </c>
      <c r="D8" s="5" t="s">
        <v>29</v>
      </c>
      <c r="E8" s="5" t="s">
        <v>30</v>
      </c>
      <c r="F8" s="6" t="s">
        <v>20</v>
      </c>
      <c r="G8" s="5" t="s">
        <v>21</v>
      </c>
      <c r="H8" s="5" t="s">
        <v>31</v>
      </c>
      <c r="I8" s="5" t="s">
        <v>21</v>
      </c>
      <c r="J8" s="5" t="s">
        <v>21</v>
      </c>
      <c r="K8" s="5" t="s">
        <v>23</v>
      </c>
      <c r="L8" s="5" t="s">
        <v>24</v>
      </c>
      <c r="M8" s="13">
        <v>5</v>
      </c>
      <c r="N8" s="13">
        <f>SUM(M8)*S8</f>
        <v>320</v>
      </c>
      <c r="O8" s="11">
        <v>44.99</v>
      </c>
      <c r="P8" s="11">
        <f t="shared" si="0"/>
        <v>2879.36</v>
      </c>
      <c r="Q8" s="5" t="s">
        <v>27</v>
      </c>
      <c r="R8" s="9">
        <v>4</v>
      </c>
      <c r="S8" s="9">
        <v>64</v>
      </c>
      <c r="T8" s="4" t="s">
        <v>25</v>
      </c>
    </row>
    <row r="9" spans="1:20" ht="79.900000000000006" customHeight="1" x14ac:dyDescent="0.25">
      <c r="B9" s="9" t="s">
        <v>26</v>
      </c>
      <c r="C9" s="9" t="s">
        <v>80</v>
      </c>
      <c r="D9" s="5" t="s">
        <v>81</v>
      </c>
      <c r="E9" s="5" t="s">
        <v>82</v>
      </c>
      <c r="F9" s="6" t="s">
        <v>83</v>
      </c>
      <c r="G9" s="5" t="s">
        <v>21</v>
      </c>
      <c r="H9" s="5" t="s">
        <v>84</v>
      </c>
      <c r="I9" s="5" t="s">
        <v>48</v>
      </c>
      <c r="J9" s="5" t="s">
        <v>21</v>
      </c>
      <c r="K9" s="5" t="s">
        <v>23</v>
      </c>
      <c r="L9" s="5" t="s">
        <v>24</v>
      </c>
      <c r="M9" s="13">
        <v>8.75</v>
      </c>
      <c r="N9" s="13">
        <f>SUM(M9)*S9</f>
        <v>3220</v>
      </c>
      <c r="O9" s="11">
        <v>74.989999999999995</v>
      </c>
      <c r="P9" s="11">
        <f t="shared" si="0"/>
        <v>27596.32</v>
      </c>
      <c r="Q9" s="5" t="s">
        <v>27</v>
      </c>
      <c r="R9" s="9">
        <v>23</v>
      </c>
      <c r="S9" s="9">
        <v>368</v>
      </c>
      <c r="T9" s="4" t="s">
        <v>25</v>
      </c>
    </row>
    <row r="10" spans="1:20" ht="79.900000000000006" customHeight="1" x14ac:dyDescent="0.25">
      <c r="B10" s="9" t="s">
        <v>26</v>
      </c>
      <c r="C10" s="9" t="s">
        <v>85</v>
      </c>
      <c r="D10" s="5" t="s">
        <v>86</v>
      </c>
      <c r="E10" s="5" t="s">
        <v>87</v>
      </c>
      <c r="F10" s="6" t="s">
        <v>88</v>
      </c>
      <c r="G10" s="5" t="s">
        <v>21</v>
      </c>
      <c r="H10" s="5" t="s">
        <v>89</v>
      </c>
      <c r="I10" s="5" t="s">
        <v>48</v>
      </c>
      <c r="J10" s="5" t="s">
        <v>21</v>
      </c>
      <c r="K10" s="5" t="s">
        <v>23</v>
      </c>
      <c r="L10" s="5" t="s">
        <v>24</v>
      </c>
      <c r="M10" s="13">
        <v>8.75</v>
      </c>
      <c r="N10" s="13">
        <f>SUM(M10)*S10</f>
        <v>1330</v>
      </c>
      <c r="O10" s="11">
        <v>64.989999999999995</v>
      </c>
      <c r="P10" s="11">
        <f t="shared" si="0"/>
        <v>9878.48</v>
      </c>
      <c r="Q10" s="5" t="s">
        <v>55</v>
      </c>
      <c r="R10" s="9">
        <v>19</v>
      </c>
      <c r="S10" s="9">
        <v>152</v>
      </c>
      <c r="T10" s="4" t="s">
        <v>25</v>
      </c>
    </row>
    <row r="11" spans="1:20" ht="79.900000000000006" customHeight="1" x14ac:dyDescent="0.25">
      <c r="B11" s="9" t="s">
        <v>26</v>
      </c>
      <c r="C11" s="9" t="s">
        <v>90</v>
      </c>
      <c r="D11" s="5" t="s">
        <v>91</v>
      </c>
      <c r="E11" s="5" t="s">
        <v>92</v>
      </c>
      <c r="F11" s="6" t="s">
        <v>93</v>
      </c>
      <c r="G11" s="5" t="s">
        <v>21</v>
      </c>
      <c r="H11" s="5" t="s">
        <v>94</v>
      </c>
      <c r="I11" s="5" t="s">
        <v>95</v>
      </c>
      <c r="J11" s="5" t="s">
        <v>21</v>
      </c>
      <c r="K11" s="5" t="s">
        <v>23</v>
      </c>
      <c r="L11" s="5" t="s">
        <v>24</v>
      </c>
      <c r="M11" s="13">
        <v>6.25</v>
      </c>
      <c r="N11" s="13">
        <f>SUM(M11)*S11</f>
        <v>700</v>
      </c>
      <c r="O11" s="11">
        <v>71.989999999999995</v>
      </c>
      <c r="P11" s="11">
        <f t="shared" si="0"/>
        <v>8062.8799999999992</v>
      </c>
      <c r="Q11" s="5" t="s">
        <v>55</v>
      </c>
      <c r="R11" s="9">
        <v>14</v>
      </c>
      <c r="S11" s="9">
        <v>112</v>
      </c>
      <c r="T11" s="4" t="s">
        <v>25</v>
      </c>
    </row>
    <row r="12" spans="1:20" ht="79.900000000000006" customHeight="1" x14ac:dyDescent="0.25">
      <c r="B12" s="9" t="s">
        <v>26</v>
      </c>
      <c r="C12" s="9" t="s">
        <v>96</v>
      </c>
      <c r="D12" s="5" t="s">
        <v>97</v>
      </c>
      <c r="E12" s="5" t="s">
        <v>98</v>
      </c>
      <c r="F12" s="6" t="s">
        <v>99</v>
      </c>
      <c r="G12" s="5" t="s">
        <v>21</v>
      </c>
      <c r="H12" s="5" t="s">
        <v>42</v>
      </c>
      <c r="I12" s="5" t="s">
        <v>48</v>
      </c>
      <c r="J12" s="5" t="s">
        <v>21</v>
      </c>
      <c r="K12" s="5" t="s">
        <v>23</v>
      </c>
      <c r="L12" s="5" t="s">
        <v>24</v>
      </c>
      <c r="M12" s="13">
        <v>10</v>
      </c>
      <c r="N12" s="13">
        <f>SUM(M12)*S12</f>
        <v>10880</v>
      </c>
      <c r="O12" s="11">
        <v>78.989999999999995</v>
      </c>
      <c r="P12" s="11">
        <f t="shared" si="0"/>
        <v>85941.119999999995</v>
      </c>
      <c r="Q12" s="5" t="s">
        <v>27</v>
      </c>
      <c r="R12" s="9">
        <v>68</v>
      </c>
      <c r="S12" s="9">
        <v>1088</v>
      </c>
      <c r="T12" s="4" t="s">
        <v>25</v>
      </c>
    </row>
    <row r="13" spans="1:20" ht="79.900000000000006" customHeight="1" x14ac:dyDescent="0.25">
      <c r="B13" s="9" t="s">
        <v>26</v>
      </c>
      <c r="C13" s="9" t="s">
        <v>100</v>
      </c>
      <c r="D13" s="5" t="s">
        <v>101</v>
      </c>
      <c r="E13" s="5" t="s">
        <v>102</v>
      </c>
      <c r="F13" s="6" t="s">
        <v>103</v>
      </c>
      <c r="G13" s="5" t="s">
        <v>21</v>
      </c>
      <c r="H13" s="5" t="s">
        <v>42</v>
      </c>
      <c r="I13" s="5" t="s">
        <v>21</v>
      </c>
      <c r="J13" s="5" t="s">
        <v>21</v>
      </c>
      <c r="K13" s="5" t="s">
        <v>23</v>
      </c>
      <c r="L13" s="5" t="s">
        <v>24</v>
      </c>
      <c r="M13" s="13">
        <v>6.25</v>
      </c>
      <c r="N13" s="13">
        <f>SUM(M13)*S13</f>
        <v>1800</v>
      </c>
      <c r="O13" s="11">
        <v>57.99</v>
      </c>
      <c r="P13" s="11">
        <f t="shared" si="0"/>
        <v>16701.12</v>
      </c>
      <c r="Q13" s="5" t="s">
        <v>55</v>
      </c>
      <c r="R13" s="9">
        <v>36</v>
      </c>
      <c r="S13" s="9">
        <v>288</v>
      </c>
      <c r="T13" s="4" t="s">
        <v>25</v>
      </c>
    </row>
    <row r="14" spans="1:20" ht="79.900000000000006" customHeight="1" x14ac:dyDescent="0.25">
      <c r="B14" s="9" t="s">
        <v>26</v>
      </c>
      <c r="C14" s="9" t="s">
        <v>104</v>
      </c>
      <c r="D14" s="5" t="s">
        <v>105</v>
      </c>
      <c r="E14" s="5" t="s">
        <v>106</v>
      </c>
      <c r="F14" s="6" t="s">
        <v>107</v>
      </c>
      <c r="G14" s="5" t="s">
        <v>21</v>
      </c>
      <c r="H14" s="5" t="s">
        <v>42</v>
      </c>
      <c r="I14" s="5" t="s">
        <v>21</v>
      </c>
      <c r="J14" s="5" t="s">
        <v>21</v>
      </c>
      <c r="K14" s="5" t="s">
        <v>23</v>
      </c>
      <c r="L14" s="5" t="s">
        <v>24</v>
      </c>
      <c r="M14" s="13">
        <v>6.25</v>
      </c>
      <c r="N14" s="13">
        <f>SUM(M14)*S14</f>
        <v>2600</v>
      </c>
      <c r="O14" s="11">
        <v>47.99</v>
      </c>
      <c r="P14" s="11">
        <f t="shared" si="0"/>
        <v>19963.84</v>
      </c>
      <c r="Q14" s="5" t="s">
        <v>27</v>
      </c>
      <c r="R14" s="9">
        <v>26</v>
      </c>
      <c r="S14" s="9">
        <v>416</v>
      </c>
      <c r="T14" s="4" t="s">
        <v>25</v>
      </c>
    </row>
    <row r="15" spans="1:20" ht="79.900000000000006" customHeight="1" x14ac:dyDescent="0.25">
      <c r="B15" s="9" t="s">
        <v>26</v>
      </c>
      <c r="C15" s="9" t="s">
        <v>108</v>
      </c>
      <c r="D15" s="5" t="s">
        <v>109</v>
      </c>
      <c r="E15" s="5" t="s">
        <v>110</v>
      </c>
      <c r="F15" s="6" t="s">
        <v>111</v>
      </c>
      <c r="G15" s="5" t="s">
        <v>21</v>
      </c>
      <c r="H15" s="5" t="s">
        <v>42</v>
      </c>
      <c r="I15" s="5" t="s">
        <v>21</v>
      </c>
      <c r="J15" s="5" t="s">
        <v>21</v>
      </c>
      <c r="K15" s="5" t="s">
        <v>23</v>
      </c>
      <c r="L15" s="5" t="s">
        <v>24</v>
      </c>
      <c r="M15" s="13">
        <v>8.75</v>
      </c>
      <c r="N15" s="13">
        <f>SUM(M15)*S15</f>
        <v>3220</v>
      </c>
      <c r="O15" s="11">
        <v>64.989999999999995</v>
      </c>
      <c r="P15" s="11">
        <f t="shared" si="0"/>
        <v>23916.32</v>
      </c>
      <c r="Q15" s="5" t="s">
        <v>27</v>
      </c>
      <c r="R15" s="9">
        <v>23</v>
      </c>
      <c r="S15" s="9">
        <v>368</v>
      </c>
      <c r="T15" s="4" t="s">
        <v>25</v>
      </c>
    </row>
    <row r="16" spans="1:20" ht="79.900000000000006" customHeight="1" x14ac:dyDescent="0.25">
      <c r="B16" s="9" t="s">
        <v>26</v>
      </c>
      <c r="C16" s="9" t="s">
        <v>112</v>
      </c>
      <c r="D16" s="5" t="s">
        <v>113</v>
      </c>
      <c r="E16" s="5" t="s">
        <v>110</v>
      </c>
      <c r="F16" s="6" t="s">
        <v>111</v>
      </c>
      <c r="G16" s="5" t="s">
        <v>21</v>
      </c>
      <c r="H16" s="5" t="s">
        <v>114</v>
      </c>
      <c r="I16" s="5" t="s">
        <v>21</v>
      </c>
      <c r="J16" s="5" t="s">
        <v>21</v>
      </c>
      <c r="K16" s="5" t="s">
        <v>23</v>
      </c>
      <c r="L16" s="5" t="s">
        <v>24</v>
      </c>
      <c r="M16" s="13">
        <v>8.75</v>
      </c>
      <c r="N16" s="13">
        <f>SUM(M16)*S16</f>
        <v>3220</v>
      </c>
      <c r="O16" s="11">
        <v>64.989999999999995</v>
      </c>
      <c r="P16" s="11">
        <f t="shared" si="0"/>
        <v>23916.32</v>
      </c>
      <c r="Q16" s="5" t="s">
        <v>27</v>
      </c>
      <c r="R16" s="9">
        <v>23</v>
      </c>
      <c r="S16" s="9">
        <v>368</v>
      </c>
      <c r="T16" s="4" t="s">
        <v>25</v>
      </c>
    </row>
    <row r="17" spans="2:20" ht="79.900000000000006" customHeight="1" x14ac:dyDescent="0.25">
      <c r="B17" s="9" t="s">
        <v>26</v>
      </c>
      <c r="C17" s="9" t="s">
        <v>115</v>
      </c>
      <c r="D17" s="5" t="s">
        <v>116</v>
      </c>
      <c r="E17" s="5" t="s">
        <v>117</v>
      </c>
      <c r="F17" s="6" t="s">
        <v>118</v>
      </c>
      <c r="G17" s="5" t="s">
        <v>21</v>
      </c>
      <c r="H17" s="5" t="s">
        <v>119</v>
      </c>
      <c r="I17" s="5" t="s">
        <v>120</v>
      </c>
      <c r="J17" s="5" t="s">
        <v>21</v>
      </c>
      <c r="K17" s="5" t="s">
        <v>23</v>
      </c>
      <c r="L17" s="5" t="s">
        <v>24</v>
      </c>
      <c r="M17" s="13">
        <v>6.25</v>
      </c>
      <c r="N17" s="13">
        <f>SUM(M17)*S17</f>
        <v>2100</v>
      </c>
      <c r="O17" s="11">
        <v>57.99</v>
      </c>
      <c r="P17" s="11">
        <f t="shared" si="0"/>
        <v>19484.64</v>
      </c>
      <c r="Q17" s="5" t="s">
        <v>27</v>
      </c>
      <c r="R17" s="9">
        <v>21</v>
      </c>
      <c r="S17" s="9">
        <v>336</v>
      </c>
      <c r="T17" s="4" t="s">
        <v>25</v>
      </c>
    </row>
    <row r="18" spans="2:20" ht="79.900000000000006" customHeight="1" x14ac:dyDescent="0.25">
      <c r="B18" s="9" t="s">
        <v>26</v>
      </c>
      <c r="C18" s="9" t="s">
        <v>121</v>
      </c>
      <c r="D18" s="5" t="s">
        <v>122</v>
      </c>
      <c r="E18" s="5" t="s">
        <v>123</v>
      </c>
      <c r="F18" s="6" t="s">
        <v>124</v>
      </c>
      <c r="G18" s="5" t="s">
        <v>21</v>
      </c>
      <c r="H18" s="5" t="s">
        <v>125</v>
      </c>
      <c r="I18" s="5" t="s">
        <v>48</v>
      </c>
      <c r="J18" s="5" t="s">
        <v>21</v>
      </c>
      <c r="K18" s="5" t="s">
        <v>23</v>
      </c>
      <c r="L18" s="5" t="s">
        <v>24</v>
      </c>
      <c r="M18" s="13">
        <v>7.5</v>
      </c>
      <c r="N18" s="13">
        <f>SUM(M18)*S18</f>
        <v>3000</v>
      </c>
      <c r="O18" s="11">
        <v>78.989999999999995</v>
      </c>
      <c r="P18" s="11">
        <f t="shared" si="0"/>
        <v>31595.999999999996</v>
      </c>
      <c r="Q18" s="5" t="s">
        <v>55</v>
      </c>
      <c r="R18" s="9">
        <v>50</v>
      </c>
      <c r="S18" s="9">
        <v>400</v>
      </c>
      <c r="T18" s="4" t="s">
        <v>25</v>
      </c>
    </row>
    <row r="19" spans="2:20" ht="79.900000000000006" customHeight="1" x14ac:dyDescent="0.25">
      <c r="B19" s="9" t="s">
        <v>26</v>
      </c>
      <c r="C19" s="9" t="s">
        <v>126</v>
      </c>
      <c r="D19" s="5" t="s">
        <v>127</v>
      </c>
      <c r="E19" s="5" t="s">
        <v>128</v>
      </c>
      <c r="F19" s="6" t="s">
        <v>129</v>
      </c>
      <c r="G19" s="5" t="s">
        <v>21</v>
      </c>
      <c r="H19" s="5" t="s">
        <v>42</v>
      </c>
      <c r="I19" s="5" t="s">
        <v>130</v>
      </c>
      <c r="J19" s="5" t="s">
        <v>21</v>
      </c>
      <c r="K19" s="5" t="s">
        <v>23</v>
      </c>
      <c r="L19" s="5" t="s">
        <v>24</v>
      </c>
      <c r="M19" s="13">
        <v>6.25</v>
      </c>
      <c r="N19" s="13">
        <f>SUM(M19)*S19</f>
        <v>2500</v>
      </c>
      <c r="O19" s="11">
        <v>64.989999999999995</v>
      </c>
      <c r="P19" s="11">
        <f t="shared" si="0"/>
        <v>25995.999999999996</v>
      </c>
      <c r="Q19" s="5" t="s">
        <v>27</v>
      </c>
      <c r="R19" s="9">
        <v>25</v>
      </c>
      <c r="S19" s="9">
        <v>400</v>
      </c>
      <c r="T19" s="4" t="s">
        <v>25</v>
      </c>
    </row>
    <row r="20" spans="2:20" ht="79.900000000000006" customHeight="1" x14ac:dyDescent="0.25">
      <c r="B20" s="9" t="s">
        <v>26</v>
      </c>
      <c r="C20" s="9" t="s">
        <v>131</v>
      </c>
      <c r="D20" s="5" t="s">
        <v>132</v>
      </c>
      <c r="E20" s="5" t="s">
        <v>73</v>
      </c>
      <c r="F20" s="6" t="s">
        <v>129</v>
      </c>
      <c r="G20" s="5" t="s">
        <v>21</v>
      </c>
      <c r="H20" s="5" t="s">
        <v>133</v>
      </c>
      <c r="I20" s="5" t="s">
        <v>130</v>
      </c>
      <c r="J20" s="5" t="s">
        <v>21</v>
      </c>
      <c r="K20" s="5" t="s">
        <v>23</v>
      </c>
      <c r="L20" s="5" t="s">
        <v>134</v>
      </c>
      <c r="M20" s="13">
        <v>6.25</v>
      </c>
      <c r="N20" s="13">
        <f>SUM(M20)*S20</f>
        <v>4106.25</v>
      </c>
      <c r="O20" s="11">
        <v>64.989999999999995</v>
      </c>
      <c r="P20" s="11">
        <f t="shared" si="0"/>
        <v>42698.429999999993</v>
      </c>
      <c r="Q20" s="5" t="s">
        <v>135</v>
      </c>
      <c r="R20" s="9">
        <v>73</v>
      </c>
      <c r="S20" s="9">
        <v>657</v>
      </c>
      <c r="T20" s="4" t="s">
        <v>25</v>
      </c>
    </row>
    <row r="21" spans="2:20" ht="79.900000000000006" customHeight="1" x14ac:dyDescent="0.25">
      <c r="B21" s="9" t="s">
        <v>26</v>
      </c>
      <c r="C21" s="9" t="s">
        <v>136</v>
      </c>
      <c r="D21" s="5" t="s">
        <v>137</v>
      </c>
      <c r="E21" s="5" t="s">
        <v>138</v>
      </c>
      <c r="F21" s="6" t="s">
        <v>139</v>
      </c>
      <c r="G21" s="5" t="s">
        <v>60</v>
      </c>
      <c r="H21" s="5" t="s">
        <v>114</v>
      </c>
      <c r="I21" s="5" t="s">
        <v>130</v>
      </c>
      <c r="J21" s="5" t="s">
        <v>21</v>
      </c>
      <c r="K21" s="5" t="s">
        <v>23</v>
      </c>
      <c r="L21" s="5" t="s">
        <v>24</v>
      </c>
      <c r="M21" s="13">
        <v>5</v>
      </c>
      <c r="N21" s="13">
        <f>SUM(M21)*S21</f>
        <v>800</v>
      </c>
      <c r="O21" s="11">
        <v>44.99</v>
      </c>
      <c r="P21" s="11">
        <f t="shared" si="0"/>
        <v>7198.4000000000005</v>
      </c>
      <c r="Q21" s="5" t="s">
        <v>27</v>
      </c>
      <c r="R21" s="9">
        <v>10</v>
      </c>
      <c r="S21" s="9">
        <v>160</v>
      </c>
      <c r="T21" s="4" t="s">
        <v>25</v>
      </c>
    </row>
    <row r="22" spans="2:20" ht="79.900000000000006" customHeight="1" x14ac:dyDescent="0.25">
      <c r="B22" s="9" t="s">
        <v>26</v>
      </c>
      <c r="C22" s="9" t="s">
        <v>32</v>
      </c>
      <c r="D22" s="5" t="s">
        <v>33</v>
      </c>
      <c r="E22" s="5" t="s">
        <v>34</v>
      </c>
      <c r="F22" s="6" t="s">
        <v>35</v>
      </c>
      <c r="G22" s="5" t="s">
        <v>21</v>
      </c>
      <c r="H22" s="5" t="s">
        <v>36</v>
      </c>
      <c r="I22" s="5" t="s">
        <v>21</v>
      </c>
      <c r="J22" s="5" t="s">
        <v>21</v>
      </c>
      <c r="K22" s="5" t="s">
        <v>23</v>
      </c>
      <c r="L22" s="5" t="s">
        <v>24</v>
      </c>
      <c r="M22" s="13">
        <v>5</v>
      </c>
      <c r="N22" s="13">
        <f>SUM(M22)*S22</f>
        <v>2960</v>
      </c>
      <c r="O22" s="11">
        <v>61.99</v>
      </c>
      <c r="P22" s="11">
        <f t="shared" si="0"/>
        <v>36698.080000000002</v>
      </c>
      <c r="Q22" s="5" t="s">
        <v>27</v>
      </c>
      <c r="R22" s="9">
        <v>37</v>
      </c>
      <c r="S22" s="9">
        <v>592</v>
      </c>
      <c r="T22" s="4" t="s">
        <v>25</v>
      </c>
    </row>
    <row r="23" spans="2:20" ht="79.900000000000006" customHeight="1" x14ac:dyDescent="0.25">
      <c r="B23" s="9" t="s">
        <v>26</v>
      </c>
      <c r="C23" s="9" t="s">
        <v>140</v>
      </c>
      <c r="D23" s="5" t="s">
        <v>141</v>
      </c>
      <c r="E23" s="5" t="s">
        <v>54</v>
      </c>
      <c r="F23" s="6" t="s">
        <v>142</v>
      </c>
      <c r="G23" s="5" t="s">
        <v>21</v>
      </c>
      <c r="H23" s="5" t="s">
        <v>143</v>
      </c>
      <c r="I23" s="5" t="s">
        <v>21</v>
      </c>
      <c r="J23" s="5" t="s">
        <v>21</v>
      </c>
      <c r="K23" s="5" t="s">
        <v>23</v>
      </c>
      <c r="L23" s="5" t="s">
        <v>24</v>
      </c>
      <c r="M23" s="13">
        <v>6.25</v>
      </c>
      <c r="N23" s="13">
        <f>SUM(M23)*S23</f>
        <v>2200</v>
      </c>
      <c r="O23" s="11">
        <v>64.989999999999995</v>
      </c>
      <c r="P23" s="11">
        <f t="shared" si="0"/>
        <v>22876.48</v>
      </c>
      <c r="Q23" s="5" t="s">
        <v>27</v>
      </c>
      <c r="R23" s="9">
        <v>22</v>
      </c>
      <c r="S23" s="9">
        <v>352</v>
      </c>
      <c r="T23" s="4" t="s">
        <v>25</v>
      </c>
    </row>
    <row r="24" spans="2:20" ht="79.900000000000006" customHeight="1" x14ac:dyDescent="0.25">
      <c r="B24" s="9" t="s">
        <v>26</v>
      </c>
      <c r="C24" s="9" t="s">
        <v>144</v>
      </c>
      <c r="D24" s="5" t="s">
        <v>145</v>
      </c>
      <c r="E24" s="5" t="s">
        <v>146</v>
      </c>
      <c r="F24" s="6" t="s">
        <v>147</v>
      </c>
      <c r="G24" s="5" t="s">
        <v>21</v>
      </c>
      <c r="H24" s="5" t="s">
        <v>42</v>
      </c>
      <c r="I24" s="5" t="s">
        <v>21</v>
      </c>
      <c r="J24" s="5" t="s">
        <v>21</v>
      </c>
      <c r="K24" s="5" t="s">
        <v>23</v>
      </c>
      <c r="L24" s="5" t="s">
        <v>24</v>
      </c>
      <c r="M24" s="13">
        <v>10</v>
      </c>
      <c r="N24" s="13">
        <f>SUM(M24)*S24</f>
        <v>2080</v>
      </c>
      <c r="O24" s="11">
        <v>78.989999999999995</v>
      </c>
      <c r="P24" s="11">
        <f t="shared" si="0"/>
        <v>16429.919999999998</v>
      </c>
      <c r="Q24" s="5" t="s">
        <v>55</v>
      </c>
      <c r="R24" s="9">
        <v>26</v>
      </c>
      <c r="S24" s="9">
        <v>208</v>
      </c>
      <c r="T24" s="4" t="s">
        <v>25</v>
      </c>
    </row>
    <row r="25" spans="2:20" ht="79.900000000000006" customHeight="1" x14ac:dyDescent="0.25">
      <c r="B25" s="9" t="s">
        <v>26</v>
      </c>
      <c r="C25" s="9" t="s">
        <v>148</v>
      </c>
      <c r="D25" s="5" t="s">
        <v>149</v>
      </c>
      <c r="E25" s="5" t="s">
        <v>150</v>
      </c>
      <c r="F25" s="6" t="s">
        <v>151</v>
      </c>
      <c r="G25" s="5" t="s">
        <v>21</v>
      </c>
      <c r="H25" s="5" t="s">
        <v>152</v>
      </c>
      <c r="I25" s="5" t="s">
        <v>153</v>
      </c>
      <c r="J25" s="5" t="s">
        <v>21</v>
      </c>
      <c r="K25" s="5" t="s">
        <v>23</v>
      </c>
      <c r="L25" s="5" t="s">
        <v>24</v>
      </c>
      <c r="M25" s="13">
        <v>10</v>
      </c>
      <c r="N25" s="13">
        <f>SUM(M25)*S25</f>
        <v>2320</v>
      </c>
      <c r="O25" s="11">
        <v>88.99</v>
      </c>
      <c r="P25" s="11">
        <f t="shared" si="0"/>
        <v>20645.68</v>
      </c>
      <c r="Q25" s="5" t="s">
        <v>55</v>
      </c>
      <c r="R25" s="9">
        <v>29</v>
      </c>
      <c r="S25" s="9">
        <v>232</v>
      </c>
      <c r="T25" s="4" t="s">
        <v>25</v>
      </c>
    </row>
    <row r="26" spans="2:20" ht="79.900000000000006" customHeight="1" x14ac:dyDescent="0.25">
      <c r="B26" s="9" t="s">
        <v>26</v>
      </c>
      <c r="C26" s="9" t="s">
        <v>37</v>
      </c>
      <c r="D26" s="5" t="s">
        <v>38</v>
      </c>
      <c r="E26" s="5" t="s">
        <v>39</v>
      </c>
      <c r="F26" s="6" t="s">
        <v>40</v>
      </c>
      <c r="G26" s="5" t="s">
        <v>41</v>
      </c>
      <c r="H26" s="5" t="s">
        <v>42</v>
      </c>
      <c r="I26" s="5" t="s">
        <v>21</v>
      </c>
      <c r="J26" s="5" t="s">
        <v>21</v>
      </c>
      <c r="K26" s="5" t="s">
        <v>23</v>
      </c>
      <c r="L26" s="5" t="s">
        <v>43</v>
      </c>
      <c r="M26" s="13">
        <v>5</v>
      </c>
      <c r="N26" s="13">
        <f>SUM(M26)*S26</f>
        <v>1280</v>
      </c>
      <c r="O26" s="11">
        <v>37.99</v>
      </c>
      <c r="P26" s="11">
        <f t="shared" si="0"/>
        <v>9725.44</v>
      </c>
      <c r="Q26" s="5" t="s">
        <v>27</v>
      </c>
      <c r="R26" s="9">
        <v>16</v>
      </c>
      <c r="S26" s="9">
        <v>256</v>
      </c>
      <c r="T26" s="4" t="s">
        <v>25</v>
      </c>
    </row>
    <row r="27" spans="2:20" ht="79.900000000000006" customHeight="1" x14ac:dyDescent="0.25">
      <c r="B27" s="9" t="s">
        <v>26</v>
      </c>
      <c r="C27" s="9" t="s">
        <v>154</v>
      </c>
      <c r="D27" s="5" t="s">
        <v>155</v>
      </c>
      <c r="E27" s="5" t="s">
        <v>73</v>
      </c>
      <c r="F27" s="6" t="s">
        <v>156</v>
      </c>
      <c r="G27" s="5" t="s">
        <v>21</v>
      </c>
      <c r="H27" s="5" t="s">
        <v>157</v>
      </c>
      <c r="I27" s="5" t="s">
        <v>76</v>
      </c>
      <c r="J27" s="5" t="s">
        <v>21</v>
      </c>
      <c r="K27" s="5" t="s">
        <v>23</v>
      </c>
      <c r="L27" s="5" t="s">
        <v>24</v>
      </c>
      <c r="M27" s="13">
        <v>6.25</v>
      </c>
      <c r="N27" s="13">
        <f>SUM(M27)*S27</f>
        <v>300</v>
      </c>
      <c r="O27" s="11">
        <v>47.99</v>
      </c>
      <c r="P27" s="11">
        <f t="shared" si="0"/>
        <v>2303.52</v>
      </c>
      <c r="Q27" s="5" t="s">
        <v>27</v>
      </c>
      <c r="R27" s="9">
        <v>3</v>
      </c>
      <c r="S27" s="9">
        <v>48</v>
      </c>
      <c r="T27" s="4" t="s">
        <v>25</v>
      </c>
    </row>
    <row r="28" spans="2:20" ht="79.900000000000006" customHeight="1" x14ac:dyDescent="0.25">
      <c r="B28" s="9" t="s">
        <v>26</v>
      </c>
      <c r="C28" s="9" t="s">
        <v>158</v>
      </c>
      <c r="D28" s="5" t="s">
        <v>159</v>
      </c>
      <c r="E28" s="5" t="s">
        <v>160</v>
      </c>
      <c r="F28" s="6" t="s">
        <v>161</v>
      </c>
      <c r="G28" s="5" t="s">
        <v>21</v>
      </c>
      <c r="H28" s="5" t="s">
        <v>42</v>
      </c>
      <c r="I28" s="5" t="s">
        <v>48</v>
      </c>
      <c r="J28" s="5" t="s">
        <v>21</v>
      </c>
      <c r="K28" s="5" t="s">
        <v>23</v>
      </c>
      <c r="L28" s="5" t="s">
        <v>24</v>
      </c>
      <c r="M28" s="14">
        <v>10</v>
      </c>
      <c r="N28" s="13">
        <f>SUM(M28)*S28</f>
        <v>4800</v>
      </c>
      <c r="O28" s="11">
        <v>71.989999999999995</v>
      </c>
      <c r="P28" s="11">
        <f t="shared" si="0"/>
        <v>34555.199999999997</v>
      </c>
      <c r="Q28" s="5" t="s">
        <v>55</v>
      </c>
      <c r="R28" s="9">
        <v>60</v>
      </c>
      <c r="S28" s="9">
        <v>480</v>
      </c>
      <c r="T28" s="4" t="s">
        <v>25</v>
      </c>
    </row>
    <row r="29" spans="2:20" ht="79.900000000000006" customHeight="1" x14ac:dyDescent="0.25">
      <c r="B29" s="9" t="s">
        <v>26</v>
      </c>
      <c r="C29" s="9" t="s">
        <v>162</v>
      </c>
      <c r="D29" s="5" t="s">
        <v>163</v>
      </c>
      <c r="E29" s="5" t="s">
        <v>160</v>
      </c>
      <c r="F29" s="6" t="s">
        <v>161</v>
      </c>
      <c r="G29" s="5" t="s">
        <v>21</v>
      </c>
      <c r="H29" s="5" t="s">
        <v>164</v>
      </c>
      <c r="I29" s="5" t="s">
        <v>48</v>
      </c>
      <c r="J29" s="5" t="s">
        <v>21</v>
      </c>
      <c r="K29" s="5" t="s">
        <v>23</v>
      </c>
      <c r="L29" s="5" t="s">
        <v>24</v>
      </c>
      <c r="M29" s="14">
        <v>7.5</v>
      </c>
      <c r="N29" s="13">
        <f>SUM(M29)*S29</f>
        <v>4500</v>
      </c>
      <c r="O29" s="11">
        <v>71.989999999999995</v>
      </c>
      <c r="P29" s="11">
        <f t="shared" si="0"/>
        <v>43194</v>
      </c>
      <c r="Q29" s="5" t="s">
        <v>55</v>
      </c>
      <c r="R29" s="9">
        <v>75</v>
      </c>
      <c r="S29" s="9">
        <v>600</v>
      </c>
      <c r="T29" s="4" t="s">
        <v>25</v>
      </c>
    </row>
    <row r="30" spans="2:20" ht="79.900000000000006" customHeight="1" x14ac:dyDescent="0.25">
      <c r="B30" s="9" t="s">
        <v>26</v>
      </c>
      <c r="C30" s="9" t="s">
        <v>165</v>
      </c>
      <c r="D30" s="5" t="s">
        <v>166</v>
      </c>
      <c r="E30" s="5" t="s">
        <v>167</v>
      </c>
      <c r="F30" s="6" t="s">
        <v>168</v>
      </c>
      <c r="G30" s="5" t="s">
        <v>21</v>
      </c>
      <c r="H30" s="5" t="s">
        <v>42</v>
      </c>
      <c r="I30" s="5" t="s">
        <v>21</v>
      </c>
      <c r="J30" s="5" t="s">
        <v>21</v>
      </c>
      <c r="K30" s="5" t="s">
        <v>23</v>
      </c>
      <c r="L30" s="5" t="s">
        <v>24</v>
      </c>
      <c r="M30" s="13">
        <v>7.5</v>
      </c>
      <c r="N30" s="13">
        <f>SUM(M30)*S30</f>
        <v>5280</v>
      </c>
      <c r="O30" s="11">
        <v>54.99</v>
      </c>
      <c r="P30" s="11">
        <f t="shared" si="0"/>
        <v>38712.959999999999</v>
      </c>
      <c r="Q30" s="5" t="s">
        <v>27</v>
      </c>
      <c r="R30" s="9">
        <v>44</v>
      </c>
      <c r="S30" s="9">
        <v>704</v>
      </c>
      <c r="T30" s="4" t="s">
        <v>25</v>
      </c>
    </row>
    <row r="31" spans="2:20" ht="79.900000000000006" customHeight="1" x14ac:dyDescent="0.25">
      <c r="B31" s="9" t="s">
        <v>26</v>
      </c>
      <c r="C31" s="9" t="s">
        <v>169</v>
      </c>
      <c r="D31" s="5" t="s">
        <v>170</v>
      </c>
      <c r="E31" s="5" t="s">
        <v>167</v>
      </c>
      <c r="F31" s="6" t="s">
        <v>168</v>
      </c>
      <c r="G31" s="5" t="s">
        <v>21</v>
      </c>
      <c r="H31" s="5" t="s">
        <v>114</v>
      </c>
      <c r="I31" s="5" t="s">
        <v>21</v>
      </c>
      <c r="J31" s="5" t="s">
        <v>21</v>
      </c>
      <c r="K31" s="5" t="s">
        <v>23</v>
      </c>
      <c r="L31" s="5" t="s">
        <v>24</v>
      </c>
      <c r="M31" s="13">
        <v>7.5</v>
      </c>
      <c r="N31" s="13">
        <f>SUM(M31)*S31</f>
        <v>5400</v>
      </c>
      <c r="O31" s="11">
        <v>54.99</v>
      </c>
      <c r="P31" s="11">
        <f t="shared" si="0"/>
        <v>39592.800000000003</v>
      </c>
      <c r="Q31" s="5" t="s">
        <v>27</v>
      </c>
      <c r="R31" s="9">
        <v>45</v>
      </c>
      <c r="S31" s="9">
        <v>720</v>
      </c>
      <c r="T31" s="4" t="s">
        <v>25</v>
      </c>
    </row>
    <row r="32" spans="2:20" ht="79.900000000000006" customHeight="1" x14ac:dyDescent="0.25">
      <c r="B32" s="9" t="s">
        <v>26</v>
      </c>
      <c r="C32" s="9" t="s">
        <v>171</v>
      </c>
      <c r="D32" s="5" t="s">
        <v>172</v>
      </c>
      <c r="E32" s="5" t="s">
        <v>173</v>
      </c>
      <c r="F32" s="6" t="s">
        <v>174</v>
      </c>
      <c r="G32" s="5" t="s">
        <v>21</v>
      </c>
      <c r="H32" s="5" t="s">
        <v>36</v>
      </c>
      <c r="I32" s="5" t="s">
        <v>21</v>
      </c>
      <c r="J32" s="5" t="s">
        <v>21</v>
      </c>
      <c r="K32" s="5" t="s">
        <v>23</v>
      </c>
      <c r="L32" s="5" t="s">
        <v>24</v>
      </c>
      <c r="M32" s="13">
        <v>10</v>
      </c>
      <c r="N32" s="13">
        <f>SUM(M32)*S32</f>
        <v>6080</v>
      </c>
      <c r="O32" s="11">
        <v>71.989999999999995</v>
      </c>
      <c r="P32" s="11">
        <f t="shared" si="0"/>
        <v>43769.919999999998</v>
      </c>
      <c r="Q32" s="5" t="s">
        <v>27</v>
      </c>
      <c r="R32" s="9">
        <v>38</v>
      </c>
      <c r="S32" s="9">
        <v>608</v>
      </c>
      <c r="T32" s="4" t="s">
        <v>25</v>
      </c>
    </row>
    <row r="33" spans="2:20" ht="79.900000000000006" customHeight="1" x14ac:dyDescent="0.25">
      <c r="B33" s="9" t="s">
        <v>26</v>
      </c>
      <c r="C33" s="9" t="s">
        <v>175</v>
      </c>
      <c r="D33" s="5" t="s">
        <v>176</v>
      </c>
      <c r="E33" s="5" t="s">
        <v>177</v>
      </c>
      <c r="F33" s="6" t="s">
        <v>178</v>
      </c>
      <c r="G33" s="5" t="s">
        <v>21</v>
      </c>
      <c r="H33" s="5" t="s">
        <v>179</v>
      </c>
      <c r="I33" s="5" t="s">
        <v>48</v>
      </c>
      <c r="J33" s="5" t="s">
        <v>21</v>
      </c>
      <c r="K33" s="5" t="s">
        <v>23</v>
      </c>
      <c r="L33" s="5" t="s">
        <v>24</v>
      </c>
      <c r="M33" s="13">
        <v>8.125</v>
      </c>
      <c r="N33" s="13">
        <f>SUM(M33)*S33</f>
        <v>3900</v>
      </c>
      <c r="O33" s="11">
        <v>57.99</v>
      </c>
      <c r="P33" s="11">
        <f t="shared" si="0"/>
        <v>27835.200000000001</v>
      </c>
      <c r="Q33" s="5" t="s">
        <v>27</v>
      </c>
      <c r="R33" s="9">
        <v>30</v>
      </c>
      <c r="S33" s="9">
        <v>480</v>
      </c>
      <c r="T33" s="4" t="s">
        <v>25</v>
      </c>
    </row>
    <row r="34" spans="2:20" ht="79.900000000000006" customHeight="1" x14ac:dyDescent="0.25">
      <c r="B34" s="9" t="s">
        <v>26</v>
      </c>
      <c r="C34" s="9" t="s">
        <v>180</v>
      </c>
      <c r="D34" s="5" t="s">
        <v>181</v>
      </c>
      <c r="E34" s="5" t="s">
        <v>182</v>
      </c>
      <c r="F34" s="6" t="s">
        <v>183</v>
      </c>
      <c r="G34" s="5" t="s">
        <v>21</v>
      </c>
      <c r="H34" s="5" t="s">
        <v>184</v>
      </c>
      <c r="I34" s="5" t="s">
        <v>21</v>
      </c>
      <c r="J34" s="5" t="s">
        <v>21</v>
      </c>
      <c r="K34" s="5" t="s">
        <v>23</v>
      </c>
      <c r="L34" s="5" t="s">
        <v>24</v>
      </c>
      <c r="M34" s="13">
        <v>5</v>
      </c>
      <c r="N34" s="13">
        <f>SUM(M34)*S34</f>
        <v>1080</v>
      </c>
      <c r="O34" s="11">
        <v>50.99</v>
      </c>
      <c r="P34" s="11">
        <f t="shared" si="0"/>
        <v>11013.84</v>
      </c>
      <c r="Q34" s="5" t="s">
        <v>55</v>
      </c>
      <c r="R34" s="9">
        <v>27</v>
      </c>
      <c r="S34" s="9">
        <v>216</v>
      </c>
      <c r="T34" s="4" t="s">
        <v>25</v>
      </c>
    </row>
    <row r="35" spans="2:20" ht="79.900000000000006" customHeight="1" x14ac:dyDescent="0.25">
      <c r="B35" s="9" t="s">
        <v>26</v>
      </c>
      <c r="C35" s="9" t="s">
        <v>185</v>
      </c>
      <c r="D35" s="5" t="s">
        <v>186</v>
      </c>
      <c r="E35" s="5" t="s">
        <v>187</v>
      </c>
      <c r="F35" s="6" t="s">
        <v>188</v>
      </c>
      <c r="G35" s="5" t="s">
        <v>21</v>
      </c>
      <c r="H35" s="5" t="s">
        <v>189</v>
      </c>
      <c r="I35" s="5" t="s">
        <v>190</v>
      </c>
      <c r="J35" s="5" t="s">
        <v>21</v>
      </c>
      <c r="K35" s="5" t="s">
        <v>23</v>
      </c>
      <c r="L35" s="5" t="s">
        <v>24</v>
      </c>
      <c r="M35" s="13">
        <v>10</v>
      </c>
      <c r="N35" s="13">
        <f>SUM(M35)*S35</f>
        <v>800</v>
      </c>
      <c r="O35" s="11">
        <v>64.989999999999995</v>
      </c>
      <c r="P35" s="11">
        <f t="shared" si="0"/>
        <v>5199.2</v>
      </c>
      <c r="Q35" s="5" t="s">
        <v>27</v>
      </c>
      <c r="R35" s="9">
        <v>5</v>
      </c>
      <c r="S35" s="9">
        <v>80</v>
      </c>
      <c r="T35" s="4" t="s">
        <v>25</v>
      </c>
    </row>
    <row r="36" spans="2:20" ht="79.900000000000006" customHeight="1" x14ac:dyDescent="0.25">
      <c r="B36" s="9" t="s">
        <v>26</v>
      </c>
      <c r="C36" s="9" t="s">
        <v>44</v>
      </c>
      <c r="D36" s="5" t="s">
        <v>45</v>
      </c>
      <c r="E36" s="5" t="s">
        <v>46</v>
      </c>
      <c r="F36" s="6" t="s">
        <v>47</v>
      </c>
      <c r="G36" s="5" t="s">
        <v>21</v>
      </c>
      <c r="H36" s="5" t="s">
        <v>36</v>
      </c>
      <c r="I36" s="5" t="s">
        <v>48</v>
      </c>
      <c r="J36" s="5" t="s">
        <v>21</v>
      </c>
      <c r="K36" s="5" t="s">
        <v>23</v>
      </c>
      <c r="L36" s="5" t="s">
        <v>24</v>
      </c>
      <c r="M36" s="13">
        <v>5</v>
      </c>
      <c r="N36" s="13">
        <f>SUM(M36)*S36</f>
        <v>1360</v>
      </c>
      <c r="O36" s="11">
        <v>47.99</v>
      </c>
      <c r="P36" s="11">
        <f t="shared" si="0"/>
        <v>13053.28</v>
      </c>
      <c r="Q36" s="5" t="s">
        <v>27</v>
      </c>
      <c r="R36" s="9">
        <v>17</v>
      </c>
      <c r="S36" s="9">
        <v>272</v>
      </c>
      <c r="T36" s="4" t="s">
        <v>25</v>
      </c>
    </row>
    <row r="37" spans="2:20" ht="79.900000000000006" customHeight="1" x14ac:dyDescent="0.25">
      <c r="B37" s="9" t="s">
        <v>26</v>
      </c>
      <c r="C37" s="9" t="s">
        <v>191</v>
      </c>
      <c r="D37" s="5" t="s">
        <v>192</v>
      </c>
      <c r="E37" s="5" t="s">
        <v>51</v>
      </c>
      <c r="F37" s="6" t="s">
        <v>193</v>
      </c>
      <c r="G37" s="5" t="s">
        <v>21</v>
      </c>
      <c r="H37" s="5" t="s">
        <v>114</v>
      </c>
      <c r="I37" s="5" t="s">
        <v>194</v>
      </c>
      <c r="J37" s="5" t="s">
        <v>21</v>
      </c>
      <c r="K37" s="5" t="s">
        <v>23</v>
      </c>
      <c r="L37" s="5" t="s">
        <v>24</v>
      </c>
      <c r="M37" s="13">
        <v>7.5</v>
      </c>
      <c r="N37" s="13">
        <f>SUM(M37)*S37</f>
        <v>6240</v>
      </c>
      <c r="O37" s="11">
        <v>57.99</v>
      </c>
      <c r="P37" s="11">
        <f t="shared" si="0"/>
        <v>48247.68</v>
      </c>
      <c r="Q37" s="5" t="s">
        <v>27</v>
      </c>
      <c r="R37" s="9">
        <v>52</v>
      </c>
      <c r="S37" s="9">
        <v>832</v>
      </c>
      <c r="T37" s="4" t="s">
        <v>25</v>
      </c>
    </row>
    <row r="38" spans="2:20" ht="79.900000000000006" customHeight="1" x14ac:dyDescent="0.25">
      <c r="B38" s="9" t="s">
        <v>26</v>
      </c>
      <c r="C38" s="9" t="s">
        <v>195</v>
      </c>
      <c r="D38" s="5" t="s">
        <v>196</v>
      </c>
      <c r="E38" s="5" t="s">
        <v>197</v>
      </c>
      <c r="F38" s="6" t="s">
        <v>198</v>
      </c>
      <c r="G38" s="5" t="s">
        <v>21</v>
      </c>
      <c r="H38" s="5" t="s">
        <v>125</v>
      </c>
      <c r="I38" s="5" t="s">
        <v>48</v>
      </c>
      <c r="J38" s="5" t="s">
        <v>21</v>
      </c>
      <c r="K38" s="5" t="s">
        <v>23</v>
      </c>
      <c r="L38" s="5" t="s">
        <v>24</v>
      </c>
      <c r="M38" s="13">
        <v>10</v>
      </c>
      <c r="N38" s="13">
        <f>SUM(M38)*S38</f>
        <v>10400</v>
      </c>
      <c r="O38" s="11">
        <v>81.99</v>
      </c>
      <c r="P38" s="11">
        <f t="shared" si="0"/>
        <v>85269.599999999991</v>
      </c>
      <c r="Q38" s="5" t="s">
        <v>27</v>
      </c>
      <c r="R38" s="9">
        <v>65</v>
      </c>
      <c r="S38" s="9">
        <v>1040</v>
      </c>
      <c r="T38" s="4" t="s">
        <v>25</v>
      </c>
    </row>
    <row r="39" spans="2:20" ht="79.900000000000006" customHeight="1" x14ac:dyDescent="0.25">
      <c r="B39" s="9" t="s">
        <v>26</v>
      </c>
      <c r="C39" s="9" t="s">
        <v>199</v>
      </c>
      <c r="D39" s="5" t="s">
        <v>200</v>
      </c>
      <c r="E39" s="5" t="s">
        <v>201</v>
      </c>
      <c r="F39" s="6" t="s">
        <v>202</v>
      </c>
      <c r="G39" s="5" t="s">
        <v>203</v>
      </c>
      <c r="H39" s="5" t="s">
        <v>42</v>
      </c>
      <c r="I39" s="5" t="s">
        <v>21</v>
      </c>
      <c r="J39" s="5" t="s">
        <v>21</v>
      </c>
      <c r="K39" s="5" t="s">
        <v>23</v>
      </c>
      <c r="L39" s="5" t="s">
        <v>24</v>
      </c>
      <c r="M39" s="13">
        <v>8.75</v>
      </c>
      <c r="N39" s="13">
        <f>SUM(M39)*S39</f>
        <v>3360</v>
      </c>
      <c r="O39" s="11">
        <v>88.99</v>
      </c>
      <c r="P39" s="11">
        <f t="shared" si="0"/>
        <v>34172.159999999996</v>
      </c>
      <c r="Q39" s="5" t="s">
        <v>55</v>
      </c>
      <c r="R39" s="9">
        <v>48</v>
      </c>
      <c r="S39" s="9">
        <v>384</v>
      </c>
      <c r="T39" s="4" t="s">
        <v>25</v>
      </c>
    </row>
    <row r="40" spans="2:20" ht="79.900000000000006" customHeight="1" x14ac:dyDescent="0.25">
      <c r="B40" s="9" t="s">
        <v>26</v>
      </c>
      <c r="C40" s="9" t="s">
        <v>204</v>
      </c>
      <c r="D40" s="5" t="s">
        <v>205</v>
      </c>
      <c r="E40" s="5" t="s">
        <v>206</v>
      </c>
      <c r="F40" s="6" t="s">
        <v>207</v>
      </c>
      <c r="G40" s="5" t="s">
        <v>41</v>
      </c>
      <c r="H40" s="5" t="s">
        <v>114</v>
      </c>
      <c r="I40" s="5" t="s">
        <v>21</v>
      </c>
      <c r="J40" s="5" t="s">
        <v>21</v>
      </c>
      <c r="K40" s="5" t="s">
        <v>23</v>
      </c>
      <c r="L40" s="5" t="s">
        <v>24</v>
      </c>
      <c r="M40" s="13">
        <v>8.75</v>
      </c>
      <c r="N40" s="13">
        <f>SUM(M40)*S40</f>
        <v>2800</v>
      </c>
      <c r="O40" s="11">
        <v>54.99</v>
      </c>
      <c r="P40" s="11">
        <f t="shared" si="0"/>
        <v>17596.8</v>
      </c>
      <c r="Q40" s="5" t="s">
        <v>27</v>
      </c>
      <c r="R40" s="9">
        <v>20</v>
      </c>
      <c r="S40" s="9">
        <v>320</v>
      </c>
      <c r="T40" s="4" t="s">
        <v>25</v>
      </c>
    </row>
    <row r="41" spans="2:20" ht="79.900000000000006" customHeight="1" x14ac:dyDescent="0.25">
      <c r="B41" s="9" t="s">
        <v>26</v>
      </c>
      <c r="C41" s="9" t="s">
        <v>208</v>
      </c>
      <c r="D41" s="5" t="s">
        <v>209</v>
      </c>
      <c r="E41" s="5" t="s">
        <v>206</v>
      </c>
      <c r="F41" s="6" t="s">
        <v>210</v>
      </c>
      <c r="G41" s="5" t="s">
        <v>41</v>
      </c>
      <c r="H41" s="5" t="s">
        <v>31</v>
      </c>
      <c r="I41" s="5" t="s">
        <v>21</v>
      </c>
      <c r="J41" s="5" t="s">
        <v>21</v>
      </c>
      <c r="K41" s="5" t="s">
        <v>23</v>
      </c>
      <c r="L41" s="5" t="s">
        <v>24</v>
      </c>
      <c r="M41" s="13">
        <v>8.75</v>
      </c>
      <c r="N41" s="13">
        <f>SUM(M41)*S41</f>
        <v>1400</v>
      </c>
      <c r="O41" s="11">
        <v>57.99</v>
      </c>
      <c r="P41" s="11">
        <f t="shared" si="0"/>
        <v>9278.4</v>
      </c>
      <c r="Q41" s="5" t="s">
        <v>27</v>
      </c>
      <c r="R41" s="9">
        <v>10</v>
      </c>
      <c r="S41" s="9">
        <v>160</v>
      </c>
      <c r="T41" s="4" t="s">
        <v>25</v>
      </c>
    </row>
    <row r="42" spans="2:20" ht="79.900000000000006" customHeight="1" x14ac:dyDescent="0.25">
      <c r="B42" s="9" t="s">
        <v>26</v>
      </c>
      <c r="C42" s="9" t="s">
        <v>211</v>
      </c>
      <c r="D42" s="5" t="s">
        <v>212</v>
      </c>
      <c r="E42" s="5" t="s">
        <v>206</v>
      </c>
      <c r="F42" s="6" t="s">
        <v>210</v>
      </c>
      <c r="G42" s="5" t="s">
        <v>41</v>
      </c>
      <c r="H42" s="5" t="s">
        <v>213</v>
      </c>
      <c r="I42" s="5" t="s">
        <v>21</v>
      </c>
      <c r="J42" s="5" t="s">
        <v>21</v>
      </c>
      <c r="K42" s="5" t="s">
        <v>23</v>
      </c>
      <c r="L42" s="5" t="s">
        <v>24</v>
      </c>
      <c r="M42" s="13">
        <v>8.75</v>
      </c>
      <c r="N42" s="13">
        <f>SUM(M42)*S42</f>
        <v>4480</v>
      </c>
      <c r="O42" s="11">
        <v>57.99</v>
      </c>
      <c r="P42" s="11">
        <f t="shared" si="0"/>
        <v>29690.880000000001</v>
      </c>
      <c r="Q42" s="5" t="s">
        <v>27</v>
      </c>
      <c r="R42" s="9">
        <v>32</v>
      </c>
      <c r="S42" s="9">
        <v>512</v>
      </c>
      <c r="T42" s="4" t="s">
        <v>25</v>
      </c>
    </row>
    <row r="43" spans="2:20" ht="79.900000000000006" customHeight="1" x14ac:dyDescent="0.25">
      <c r="B43" s="9" t="s">
        <v>26</v>
      </c>
      <c r="C43" s="9" t="s">
        <v>214</v>
      </c>
      <c r="D43" s="5" t="s">
        <v>215</v>
      </c>
      <c r="E43" s="5" t="s">
        <v>206</v>
      </c>
      <c r="F43" s="6" t="s">
        <v>207</v>
      </c>
      <c r="G43" s="5" t="s">
        <v>41</v>
      </c>
      <c r="H43" s="5" t="s">
        <v>216</v>
      </c>
      <c r="I43" s="5" t="s">
        <v>21</v>
      </c>
      <c r="J43" s="5" t="s">
        <v>21</v>
      </c>
      <c r="K43" s="5" t="s">
        <v>23</v>
      </c>
      <c r="L43" s="5" t="s">
        <v>24</v>
      </c>
      <c r="M43" s="13">
        <v>8.75</v>
      </c>
      <c r="N43" s="13">
        <f>SUM(M43)*S43</f>
        <v>2240</v>
      </c>
      <c r="O43" s="11">
        <v>54.99</v>
      </c>
      <c r="P43" s="11">
        <f t="shared" si="0"/>
        <v>14077.44</v>
      </c>
      <c r="Q43" s="5" t="s">
        <v>27</v>
      </c>
      <c r="R43" s="9">
        <v>16</v>
      </c>
      <c r="S43" s="9">
        <v>256</v>
      </c>
      <c r="T43" s="4" t="s">
        <v>25</v>
      </c>
    </row>
    <row r="44" spans="2:20" ht="79.900000000000006" customHeight="1" x14ac:dyDescent="0.25">
      <c r="B44" s="9" t="s">
        <v>26</v>
      </c>
      <c r="C44" s="9" t="s">
        <v>217</v>
      </c>
      <c r="D44" s="5" t="s">
        <v>218</v>
      </c>
      <c r="E44" s="5" t="s">
        <v>51</v>
      </c>
      <c r="F44" s="6" t="s">
        <v>219</v>
      </c>
      <c r="G44" s="5" t="s">
        <v>21</v>
      </c>
      <c r="H44" s="5" t="s">
        <v>220</v>
      </c>
      <c r="I44" s="5" t="s">
        <v>21</v>
      </c>
      <c r="J44" s="5" t="s">
        <v>21</v>
      </c>
      <c r="K44" s="5" t="s">
        <v>23</v>
      </c>
      <c r="L44" s="5" t="s">
        <v>24</v>
      </c>
      <c r="M44" s="13">
        <v>6.25</v>
      </c>
      <c r="N44" s="13">
        <f>SUM(M44)*S44</f>
        <v>1750</v>
      </c>
      <c r="O44" s="11">
        <v>47.99</v>
      </c>
      <c r="P44" s="11">
        <f t="shared" si="0"/>
        <v>13437.2</v>
      </c>
      <c r="Q44" s="5" t="s">
        <v>55</v>
      </c>
      <c r="R44" s="9">
        <v>35</v>
      </c>
      <c r="S44" s="9">
        <v>280</v>
      </c>
      <c r="T44" s="4" t="s">
        <v>25</v>
      </c>
    </row>
    <row r="45" spans="2:20" ht="79.900000000000006" customHeight="1" x14ac:dyDescent="0.25">
      <c r="B45" s="9" t="s">
        <v>26</v>
      </c>
      <c r="C45" s="9" t="s">
        <v>221</v>
      </c>
      <c r="D45" s="5" t="s">
        <v>222</v>
      </c>
      <c r="E45" s="5" t="s">
        <v>51</v>
      </c>
      <c r="F45" s="6" t="s">
        <v>219</v>
      </c>
      <c r="G45" s="5" t="s">
        <v>21</v>
      </c>
      <c r="H45" s="5" t="s">
        <v>223</v>
      </c>
      <c r="I45" s="5" t="s">
        <v>21</v>
      </c>
      <c r="J45" s="5" t="s">
        <v>21</v>
      </c>
      <c r="K45" s="5" t="s">
        <v>23</v>
      </c>
      <c r="L45" s="5" t="s">
        <v>24</v>
      </c>
      <c r="M45" s="13">
        <v>6.25</v>
      </c>
      <c r="N45" s="13">
        <f>SUM(M45)*S45</f>
        <v>3000</v>
      </c>
      <c r="O45" s="11">
        <v>47.99</v>
      </c>
      <c r="P45" s="11">
        <f t="shared" si="0"/>
        <v>23035.200000000001</v>
      </c>
      <c r="Q45" s="5" t="s">
        <v>55</v>
      </c>
      <c r="R45" s="9">
        <v>60</v>
      </c>
      <c r="S45" s="9">
        <v>480</v>
      </c>
      <c r="T45" s="4" t="s">
        <v>25</v>
      </c>
    </row>
    <row r="46" spans="2:20" ht="79.900000000000006" customHeight="1" x14ac:dyDescent="0.25">
      <c r="B46" s="9" t="s">
        <v>26</v>
      </c>
      <c r="C46" s="9" t="s">
        <v>224</v>
      </c>
      <c r="D46" s="5" t="s">
        <v>225</v>
      </c>
      <c r="E46" s="5" t="s">
        <v>51</v>
      </c>
      <c r="F46" s="6" t="s">
        <v>219</v>
      </c>
      <c r="G46" s="5" t="s">
        <v>21</v>
      </c>
      <c r="H46" s="5" t="s">
        <v>226</v>
      </c>
      <c r="I46" s="5" t="s">
        <v>21</v>
      </c>
      <c r="J46" s="5" t="s">
        <v>21</v>
      </c>
      <c r="K46" s="5" t="s">
        <v>23</v>
      </c>
      <c r="L46" s="5" t="s">
        <v>24</v>
      </c>
      <c r="M46" s="13">
        <v>6.25</v>
      </c>
      <c r="N46" s="13">
        <f>SUM(M46)*S46</f>
        <v>1100</v>
      </c>
      <c r="O46" s="11">
        <v>47.99</v>
      </c>
      <c r="P46" s="11">
        <f t="shared" si="0"/>
        <v>8446.24</v>
      </c>
      <c r="Q46" s="5" t="s">
        <v>55</v>
      </c>
      <c r="R46" s="9">
        <v>22</v>
      </c>
      <c r="S46" s="9">
        <v>176</v>
      </c>
      <c r="T46" s="4" t="s">
        <v>25</v>
      </c>
    </row>
    <row r="47" spans="2:20" ht="79.900000000000006" customHeight="1" x14ac:dyDescent="0.25">
      <c r="B47" s="9" t="s">
        <v>26</v>
      </c>
      <c r="C47" s="9" t="s">
        <v>227</v>
      </c>
      <c r="D47" s="5" t="s">
        <v>228</v>
      </c>
      <c r="E47" s="5" t="s">
        <v>51</v>
      </c>
      <c r="F47" s="6" t="s">
        <v>219</v>
      </c>
      <c r="G47" s="5" t="s">
        <v>21</v>
      </c>
      <c r="H47" s="5" t="s">
        <v>229</v>
      </c>
      <c r="I47" s="5" t="s">
        <v>21</v>
      </c>
      <c r="J47" s="5" t="s">
        <v>21</v>
      </c>
      <c r="K47" s="5" t="s">
        <v>23</v>
      </c>
      <c r="L47" s="5" t="s">
        <v>24</v>
      </c>
      <c r="M47" s="13">
        <v>6.25</v>
      </c>
      <c r="N47" s="13">
        <f>SUM(M47)*S47</f>
        <v>1100</v>
      </c>
      <c r="O47" s="11">
        <v>47.99</v>
      </c>
      <c r="P47" s="11">
        <f t="shared" si="0"/>
        <v>8446.24</v>
      </c>
      <c r="Q47" s="5" t="s">
        <v>55</v>
      </c>
      <c r="R47" s="9">
        <v>22</v>
      </c>
      <c r="S47" s="9">
        <v>176</v>
      </c>
      <c r="T47" s="4" t="s">
        <v>25</v>
      </c>
    </row>
    <row r="48" spans="2:20" ht="79.900000000000006" customHeight="1" x14ac:dyDescent="0.25">
      <c r="B48" s="9" t="s">
        <v>26</v>
      </c>
      <c r="C48" s="9" t="s">
        <v>49</v>
      </c>
      <c r="D48" s="5" t="s">
        <v>50</v>
      </c>
      <c r="E48" s="5" t="s">
        <v>51</v>
      </c>
      <c r="F48" s="6" t="s">
        <v>52</v>
      </c>
      <c r="G48" s="5" t="s">
        <v>21</v>
      </c>
      <c r="H48" s="5" t="s">
        <v>53</v>
      </c>
      <c r="I48" s="5" t="s">
        <v>21</v>
      </c>
      <c r="J48" s="5" t="s">
        <v>21</v>
      </c>
      <c r="K48" s="5" t="s">
        <v>23</v>
      </c>
      <c r="L48" s="5" t="s">
        <v>24</v>
      </c>
      <c r="M48" s="13">
        <v>5</v>
      </c>
      <c r="N48" s="13">
        <f>SUM(M48)*S48</f>
        <v>80</v>
      </c>
      <c r="O48" s="11">
        <v>47.99</v>
      </c>
      <c r="P48" s="11">
        <f t="shared" si="0"/>
        <v>767.84</v>
      </c>
      <c r="Q48" s="5" t="s">
        <v>55</v>
      </c>
      <c r="R48" s="9">
        <v>2</v>
      </c>
      <c r="S48" s="9">
        <v>16</v>
      </c>
      <c r="T48" s="4" t="s">
        <v>25</v>
      </c>
    </row>
    <row r="49" spans="2:20" ht="79.900000000000006" customHeight="1" x14ac:dyDescent="0.25">
      <c r="B49" s="9" t="s">
        <v>26</v>
      </c>
      <c r="C49" s="9" t="s">
        <v>230</v>
      </c>
      <c r="D49" s="5" t="s">
        <v>231</v>
      </c>
      <c r="E49" s="5" t="s">
        <v>51</v>
      </c>
      <c r="F49" s="6" t="s">
        <v>232</v>
      </c>
      <c r="G49" s="5" t="s">
        <v>21</v>
      </c>
      <c r="H49" s="5" t="s">
        <v>223</v>
      </c>
      <c r="I49" s="5" t="s">
        <v>21</v>
      </c>
      <c r="J49" s="5" t="s">
        <v>21</v>
      </c>
      <c r="K49" s="5" t="s">
        <v>23</v>
      </c>
      <c r="L49" s="5" t="s">
        <v>24</v>
      </c>
      <c r="M49" s="13">
        <v>7.5</v>
      </c>
      <c r="N49" s="13">
        <f>SUM(M49)*S49</f>
        <v>3420</v>
      </c>
      <c r="O49" s="11">
        <v>54.99</v>
      </c>
      <c r="P49" s="11">
        <f t="shared" si="0"/>
        <v>25075.440000000002</v>
      </c>
      <c r="Q49" s="5" t="s">
        <v>55</v>
      </c>
      <c r="R49" s="9">
        <v>57</v>
      </c>
      <c r="S49" s="9">
        <v>456</v>
      </c>
      <c r="T49" s="4" t="s">
        <v>25</v>
      </c>
    </row>
    <row r="50" spans="2:20" ht="79.900000000000006" customHeight="1" x14ac:dyDescent="0.25">
      <c r="B50" s="9" t="s">
        <v>26</v>
      </c>
      <c r="C50" s="9" t="s">
        <v>233</v>
      </c>
      <c r="D50" s="5" t="s">
        <v>234</v>
      </c>
      <c r="E50" s="5" t="s">
        <v>235</v>
      </c>
      <c r="F50" s="6" t="s">
        <v>236</v>
      </c>
      <c r="G50" s="5" t="s">
        <v>21</v>
      </c>
      <c r="H50" s="5" t="s">
        <v>237</v>
      </c>
      <c r="I50" s="5" t="s">
        <v>238</v>
      </c>
      <c r="J50" s="5" t="s">
        <v>21</v>
      </c>
      <c r="K50" s="5" t="s">
        <v>23</v>
      </c>
      <c r="L50" s="5" t="s">
        <v>24</v>
      </c>
      <c r="M50" s="13">
        <v>6.25</v>
      </c>
      <c r="N50" s="13">
        <f>SUM(M50)*S50</f>
        <v>5200</v>
      </c>
      <c r="O50" s="11">
        <v>57.99</v>
      </c>
      <c r="P50" s="11">
        <f t="shared" si="0"/>
        <v>48247.68</v>
      </c>
      <c r="Q50" s="5" t="s">
        <v>27</v>
      </c>
      <c r="R50" s="9">
        <v>52</v>
      </c>
      <c r="S50" s="9">
        <v>832</v>
      </c>
      <c r="T50" s="4" t="s">
        <v>25</v>
      </c>
    </row>
    <row r="51" spans="2:20" ht="79.900000000000006" customHeight="1" x14ac:dyDescent="0.25">
      <c r="B51" s="9" t="s">
        <v>26</v>
      </c>
      <c r="C51" s="9" t="s">
        <v>239</v>
      </c>
      <c r="D51" s="5" t="s">
        <v>240</v>
      </c>
      <c r="E51" s="5" t="s">
        <v>241</v>
      </c>
      <c r="F51" s="6" t="s">
        <v>242</v>
      </c>
      <c r="G51" s="5" t="s">
        <v>243</v>
      </c>
      <c r="H51" s="5" t="s">
        <v>244</v>
      </c>
      <c r="I51" s="5" t="s">
        <v>21</v>
      </c>
      <c r="J51" s="5" t="s">
        <v>21</v>
      </c>
      <c r="K51" s="5" t="s">
        <v>23</v>
      </c>
      <c r="L51" s="5" t="s">
        <v>24</v>
      </c>
      <c r="M51" s="13">
        <v>6.25</v>
      </c>
      <c r="N51" s="13">
        <f>SUM(M51)*S51</f>
        <v>2800</v>
      </c>
      <c r="O51" s="11">
        <v>81.99</v>
      </c>
      <c r="P51" s="11">
        <f t="shared" si="0"/>
        <v>36731.519999999997</v>
      </c>
      <c r="Q51" s="5" t="s">
        <v>55</v>
      </c>
      <c r="R51" s="9">
        <v>56</v>
      </c>
      <c r="S51" s="9">
        <v>448</v>
      </c>
      <c r="T51" s="4" t="s">
        <v>25</v>
      </c>
    </row>
    <row r="52" spans="2:20" ht="79.900000000000006" customHeight="1" x14ac:dyDescent="0.25">
      <c r="B52" s="9" t="s">
        <v>26</v>
      </c>
      <c r="C52" s="9" t="s">
        <v>245</v>
      </c>
      <c r="D52" s="5" t="s">
        <v>246</v>
      </c>
      <c r="E52" s="5" t="s">
        <v>247</v>
      </c>
      <c r="F52" s="6" t="s">
        <v>248</v>
      </c>
      <c r="G52" s="5" t="s">
        <v>21</v>
      </c>
      <c r="H52" s="5" t="s">
        <v>114</v>
      </c>
      <c r="I52" s="5" t="s">
        <v>48</v>
      </c>
      <c r="J52" s="5" t="s">
        <v>21</v>
      </c>
      <c r="K52" s="5" t="s">
        <v>23</v>
      </c>
      <c r="L52" s="5" t="s">
        <v>24</v>
      </c>
      <c r="M52" s="13">
        <v>10</v>
      </c>
      <c r="N52" s="13">
        <f>SUM(M52)*S52</f>
        <v>5440</v>
      </c>
      <c r="O52" s="11">
        <v>88.99</v>
      </c>
      <c r="P52" s="11">
        <f t="shared" si="0"/>
        <v>48410.559999999998</v>
      </c>
      <c r="Q52" s="5" t="s">
        <v>55</v>
      </c>
      <c r="R52" s="9">
        <v>68</v>
      </c>
      <c r="S52" s="9">
        <v>544</v>
      </c>
      <c r="T52" s="4" t="s">
        <v>25</v>
      </c>
    </row>
    <row r="53" spans="2:20" ht="79.900000000000006" customHeight="1" x14ac:dyDescent="0.25">
      <c r="B53" s="9" t="s">
        <v>26</v>
      </c>
      <c r="C53" s="9" t="s">
        <v>249</v>
      </c>
      <c r="D53" s="5" t="s">
        <v>250</v>
      </c>
      <c r="E53" s="5" t="s">
        <v>247</v>
      </c>
      <c r="F53" s="6" t="s">
        <v>248</v>
      </c>
      <c r="G53" s="5" t="s">
        <v>21</v>
      </c>
      <c r="H53" s="5" t="s">
        <v>42</v>
      </c>
      <c r="I53" s="5" t="s">
        <v>48</v>
      </c>
      <c r="J53" s="5" t="s">
        <v>21</v>
      </c>
      <c r="K53" s="5" t="s">
        <v>23</v>
      </c>
      <c r="L53" s="5" t="s">
        <v>24</v>
      </c>
      <c r="M53" s="13">
        <v>10</v>
      </c>
      <c r="N53" s="13">
        <f>SUM(M53)*S53</f>
        <v>3040</v>
      </c>
      <c r="O53" s="11">
        <v>88.99</v>
      </c>
      <c r="P53" s="11">
        <f t="shared" si="0"/>
        <v>27052.959999999999</v>
      </c>
      <c r="Q53" s="5" t="s">
        <v>55</v>
      </c>
      <c r="R53" s="9">
        <v>38</v>
      </c>
      <c r="S53" s="9">
        <v>304</v>
      </c>
      <c r="T53" s="4" t="s">
        <v>25</v>
      </c>
    </row>
    <row r="54" spans="2:20" ht="79.900000000000006" customHeight="1" x14ac:dyDescent="0.25">
      <c r="B54" s="9" t="s">
        <v>26</v>
      </c>
      <c r="C54" s="9" t="s">
        <v>251</v>
      </c>
      <c r="D54" s="5" t="s">
        <v>252</v>
      </c>
      <c r="E54" s="5" t="s">
        <v>160</v>
      </c>
      <c r="F54" s="6" t="s">
        <v>253</v>
      </c>
      <c r="G54" s="5" t="s">
        <v>21</v>
      </c>
      <c r="H54" s="5" t="s">
        <v>42</v>
      </c>
      <c r="I54" s="5" t="s">
        <v>48</v>
      </c>
      <c r="J54" s="5" t="s">
        <v>21</v>
      </c>
      <c r="K54" s="5" t="s">
        <v>23</v>
      </c>
      <c r="L54" s="5" t="s">
        <v>24</v>
      </c>
      <c r="M54" s="13">
        <v>8.75</v>
      </c>
      <c r="N54" s="13">
        <f>SUM(M54)*S54</f>
        <v>1680</v>
      </c>
      <c r="O54" s="11">
        <v>64.989999999999995</v>
      </c>
      <c r="P54" s="11">
        <f t="shared" si="0"/>
        <v>12478.079999999998</v>
      </c>
      <c r="Q54" s="5" t="s">
        <v>55</v>
      </c>
      <c r="R54" s="9">
        <v>24</v>
      </c>
      <c r="S54" s="9">
        <v>192</v>
      </c>
      <c r="T54" s="4" t="s">
        <v>25</v>
      </c>
    </row>
    <row r="55" spans="2:20" ht="79.900000000000006" customHeight="1" x14ac:dyDescent="0.25">
      <c r="B55" s="9" t="s">
        <v>26</v>
      </c>
      <c r="C55" s="9" t="s">
        <v>254</v>
      </c>
      <c r="D55" s="5" t="s">
        <v>255</v>
      </c>
      <c r="E55" s="5" t="s">
        <v>160</v>
      </c>
      <c r="F55" s="6" t="s">
        <v>253</v>
      </c>
      <c r="G55" s="5" t="s">
        <v>21</v>
      </c>
      <c r="H55" s="5" t="s">
        <v>256</v>
      </c>
      <c r="I55" s="5" t="s">
        <v>48</v>
      </c>
      <c r="J55" s="5" t="s">
        <v>21</v>
      </c>
      <c r="K55" s="5" t="s">
        <v>23</v>
      </c>
      <c r="L55" s="5" t="s">
        <v>24</v>
      </c>
      <c r="M55" s="13">
        <v>8.75</v>
      </c>
      <c r="N55" s="13">
        <f>SUM(M55)*S55</f>
        <v>3500</v>
      </c>
      <c r="O55" s="11">
        <v>64.989999999999995</v>
      </c>
      <c r="P55" s="11">
        <f t="shared" si="0"/>
        <v>25995.999999999996</v>
      </c>
      <c r="Q55" s="5" t="s">
        <v>55</v>
      </c>
      <c r="R55" s="9">
        <v>50</v>
      </c>
      <c r="S55" s="9">
        <v>400</v>
      </c>
      <c r="T55" s="4" t="s">
        <v>25</v>
      </c>
    </row>
    <row r="56" spans="2:20" ht="79.900000000000006" customHeight="1" x14ac:dyDescent="0.25">
      <c r="B56" s="9" t="s">
        <v>26</v>
      </c>
      <c r="C56" s="9" t="s">
        <v>257</v>
      </c>
      <c r="D56" s="5" t="s">
        <v>258</v>
      </c>
      <c r="E56" s="5" t="s">
        <v>160</v>
      </c>
      <c r="F56" s="6" t="s">
        <v>253</v>
      </c>
      <c r="G56" s="5" t="s">
        <v>21</v>
      </c>
      <c r="H56" s="5" t="s">
        <v>22</v>
      </c>
      <c r="I56" s="5" t="s">
        <v>48</v>
      </c>
      <c r="J56" s="5" t="s">
        <v>21</v>
      </c>
      <c r="K56" s="5" t="s">
        <v>23</v>
      </c>
      <c r="L56" s="5" t="s">
        <v>24</v>
      </c>
      <c r="M56" s="13">
        <v>8.75</v>
      </c>
      <c r="N56" s="13">
        <f>SUM(M56)*S56</f>
        <v>1260</v>
      </c>
      <c r="O56" s="11">
        <v>64.989999999999995</v>
      </c>
      <c r="P56" s="11">
        <f t="shared" si="0"/>
        <v>9358.56</v>
      </c>
      <c r="Q56" s="5" t="s">
        <v>55</v>
      </c>
      <c r="R56" s="9">
        <v>18</v>
      </c>
      <c r="S56" s="9">
        <v>144</v>
      </c>
      <c r="T56" s="4" t="s">
        <v>25</v>
      </c>
    </row>
    <row r="57" spans="2:20" ht="79.900000000000006" customHeight="1" x14ac:dyDescent="0.25">
      <c r="B57" s="9" t="s">
        <v>26</v>
      </c>
      <c r="C57" s="9" t="s">
        <v>259</v>
      </c>
      <c r="D57" s="5" t="s">
        <v>260</v>
      </c>
      <c r="E57" s="5" t="s">
        <v>160</v>
      </c>
      <c r="F57" s="6" t="s">
        <v>253</v>
      </c>
      <c r="G57" s="5" t="s">
        <v>21</v>
      </c>
      <c r="H57" s="5" t="s">
        <v>261</v>
      </c>
      <c r="I57" s="5" t="s">
        <v>48</v>
      </c>
      <c r="J57" s="5" t="s">
        <v>21</v>
      </c>
      <c r="K57" s="5" t="s">
        <v>23</v>
      </c>
      <c r="L57" s="5" t="s">
        <v>24</v>
      </c>
      <c r="M57" s="13">
        <v>8.75</v>
      </c>
      <c r="N57" s="13">
        <f>SUM(M57)*S57</f>
        <v>3710</v>
      </c>
      <c r="O57" s="11">
        <v>64.989999999999995</v>
      </c>
      <c r="P57" s="11">
        <f t="shared" si="0"/>
        <v>27555.759999999998</v>
      </c>
      <c r="Q57" s="5" t="s">
        <v>55</v>
      </c>
      <c r="R57" s="9">
        <v>53</v>
      </c>
      <c r="S57" s="9">
        <v>424</v>
      </c>
      <c r="T57" s="4" t="s">
        <v>25</v>
      </c>
    </row>
    <row r="58" spans="2:20" ht="79.900000000000006" customHeight="1" x14ac:dyDescent="0.25">
      <c r="B58" s="9" t="s">
        <v>26</v>
      </c>
      <c r="C58" s="9" t="s">
        <v>262</v>
      </c>
      <c r="D58" s="5" t="s">
        <v>263</v>
      </c>
      <c r="E58" s="5" t="s">
        <v>264</v>
      </c>
      <c r="F58" s="6" t="s">
        <v>265</v>
      </c>
      <c r="G58" s="5" t="s">
        <v>21</v>
      </c>
      <c r="H58" s="5" t="s">
        <v>266</v>
      </c>
      <c r="I58" s="5" t="s">
        <v>48</v>
      </c>
      <c r="J58" s="5" t="s">
        <v>21</v>
      </c>
      <c r="K58" s="5" t="s">
        <v>23</v>
      </c>
      <c r="L58" s="5" t="s">
        <v>24</v>
      </c>
      <c r="M58" s="13">
        <v>11.25</v>
      </c>
      <c r="N58" s="13">
        <f>SUM(M58)*S58</f>
        <v>9810</v>
      </c>
      <c r="O58" s="11">
        <v>84.99</v>
      </c>
      <c r="P58" s="11">
        <f t="shared" si="0"/>
        <v>74111.28</v>
      </c>
      <c r="Q58" s="5" t="s">
        <v>55</v>
      </c>
      <c r="R58" s="9">
        <v>109</v>
      </c>
      <c r="S58" s="9">
        <v>872</v>
      </c>
      <c r="T58" s="4" t="s">
        <v>25</v>
      </c>
    </row>
    <row r="59" spans="2:20" ht="79.900000000000006" customHeight="1" x14ac:dyDescent="0.25">
      <c r="B59" s="9" t="s">
        <v>26</v>
      </c>
      <c r="C59" s="9" t="s">
        <v>267</v>
      </c>
      <c r="D59" s="5" t="s">
        <v>268</v>
      </c>
      <c r="E59" s="5" t="s">
        <v>269</v>
      </c>
      <c r="F59" s="6" t="s">
        <v>270</v>
      </c>
      <c r="G59" s="5" t="s">
        <v>21</v>
      </c>
      <c r="H59" s="5" t="s">
        <v>271</v>
      </c>
      <c r="I59" s="5" t="s">
        <v>272</v>
      </c>
      <c r="J59" s="5" t="s">
        <v>21</v>
      </c>
      <c r="K59" s="5" t="s">
        <v>23</v>
      </c>
      <c r="L59" s="5" t="s">
        <v>24</v>
      </c>
      <c r="M59" s="13">
        <v>10</v>
      </c>
      <c r="N59" s="13">
        <f>SUM(M59)*S59</f>
        <v>12480</v>
      </c>
      <c r="O59" s="11">
        <v>84.99</v>
      </c>
      <c r="P59" s="11">
        <f t="shared" si="0"/>
        <v>106067.51999999999</v>
      </c>
      <c r="Q59" s="5" t="s">
        <v>27</v>
      </c>
      <c r="R59" s="9">
        <v>78</v>
      </c>
      <c r="S59" s="9">
        <v>1248</v>
      </c>
      <c r="T59" s="4" t="s">
        <v>25</v>
      </c>
    </row>
    <row r="60" spans="2:20" ht="79.900000000000006" customHeight="1" x14ac:dyDescent="0.25">
      <c r="B60" s="9" t="s">
        <v>26</v>
      </c>
      <c r="C60" s="9" t="s">
        <v>273</v>
      </c>
      <c r="D60" s="5" t="s">
        <v>274</v>
      </c>
      <c r="E60" s="5" t="s">
        <v>275</v>
      </c>
      <c r="F60" s="6" t="s">
        <v>276</v>
      </c>
      <c r="G60" s="5" t="s">
        <v>21</v>
      </c>
      <c r="H60" s="5" t="s">
        <v>42</v>
      </c>
      <c r="I60" s="5" t="s">
        <v>48</v>
      </c>
      <c r="J60" s="5" t="s">
        <v>21</v>
      </c>
      <c r="K60" s="5" t="s">
        <v>23</v>
      </c>
      <c r="L60" s="5" t="s">
        <v>24</v>
      </c>
      <c r="M60" s="13">
        <v>10</v>
      </c>
      <c r="N60" s="13">
        <f>SUM(M60)*S60</f>
        <v>4640</v>
      </c>
      <c r="O60" s="11">
        <v>74.989999999999995</v>
      </c>
      <c r="P60" s="11">
        <f t="shared" si="0"/>
        <v>34795.360000000001</v>
      </c>
      <c r="Q60" s="5" t="s">
        <v>55</v>
      </c>
      <c r="R60" s="9">
        <v>58</v>
      </c>
      <c r="S60" s="9">
        <v>464</v>
      </c>
      <c r="T60" s="4" t="s">
        <v>25</v>
      </c>
    </row>
    <row r="61" spans="2:20" ht="79.900000000000006" customHeight="1" x14ac:dyDescent="0.25">
      <c r="B61" s="9" t="s">
        <v>26</v>
      </c>
      <c r="C61" s="9" t="s">
        <v>277</v>
      </c>
      <c r="D61" s="5" t="s">
        <v>278</v>
      </c>
      <c r="E61" s="5" t="s">
        <v>275</v>
      </c>
      <c r="F61" s="6" t="s">
        <v>276</v>
      </c>
      <c r="G61" s="5" t="s">
        <v>21</v>
      </c>
      <c r="H61" s="5" t="s">
        <v>114</v>
      </c>
      <c r="I61" s="5" t="s">
        <v>48</v>
      </c>
      <c r="J61" s="5" t="s">
        <v>21</v>
      </c>
      <c r="K61" s="5" t="s">
        <v>23</v>
      </c>
      <c r="L61" s="5" t="s">
        <v>24</v>
      </c>
      <c r="M61" s="13">
        <v>10</v>
      </c>
      <c r="N61" s="13">
        <f>SUM(M61)*S61</f>
        <v>4320</v>
      </c>
      <c r="O61" s="11">
        <v>74.989999999999995</v>
      </c>
      <c r="P61" s="11">
        <f t="shared" si="0"/>
        <v>32395.679999999997</v>
      </c>
      <c r="Q61" s="5" t="s">
        <v>55</v>
      </c>
      <c r="R61" s="9">
        <v>54</v>
      </c>
      <c r="S61" s="9">
        <v>432</v>
      </c>
      <c r="T61" s="4" t="s">
        <v>25</v>
      </c>
    </row>
    <row r="62" spans="2:20" ht="79.900000000000006" customHeight="1" x14ac:dyDescent="0.25">
      <c r="B62" s="9" t="s">
        <v>26</v>
      </c>
      <c r="C62" s="9" t="s">
        <v>279</v>
      </c>
      <c r="D62" s="5" t="s">
        <v>280</v>
      </c>
      <c r="E62" s="5" t="s">
        <v>281</v>
      </c>
      <c r="F62" s="6" t="s">
        <v>282</v>
      </c>
      <c r="G62" s="5" t="s">
        <v>21</v>
      </c>
      <c r="H62" s="5" t="s">
        <v>283</v>
      </c>
      <c r="I62" s="5" t="s">
        <v>21</v>
      </c>
      <c r="J62" s="5" t="s">
        <v>21</v>
      </c>
      <c r="K62" s="5" t="s">
        <v>23</v>
      </c>
      <c r="L62" s="5" t="s">
        <v>24</v>
      </c>
      <c r="M62" s="13">
        <v>10</v>
      </c>
      <c r="N62" s="13">
        <f>SUM(M62)*S62</f>
        <v>10800</v>
      </c>
      <c r="O62" s="11">
        <v>88.99</v>
      </c>
      <c r="P62" s="11">
        <f t="shared" si="0"/>
        <v>96109.2</v>
      </c>
      <c r="Q62" s="5" t="s">
        <v>55</v>
      </c>
      <c r="R62" s="9">
        <v>135</v>
      </c>
      <c r="S62" s="9">
        <v>1080</v>
      </c>
      <c r="T62" s="4" t="s">
        <v>25</v>
      </c>
    </row>
    <row r="63" spans="2:20" ht="79.900000000000006" customHeight="1" x14ac:dyDescent="0.25">
      <c r="B63" s="9" t="s">
        <v>26</v>
      </c>
      <c r="C63" s="9" t="s">
        <v>284</v>
      </c>
      <c r="D63" s="5" t="s">
        <v>285</v>
      </c>
      <c r="E63" s="5" t="s">
        <v>286</v>
      </c>
      <c r="F63" s="6" t="s">
        <v>287</v>
      </c>
      <c r="G63" s="5" t="s">
        <v>21</v>
      </c>
      <c r="H63" s="5" t="s">
        <v>288</v>
      </c>
      <c r="I63" s="5" t="s">
        <v>153</v>
      </c>
      <c r="J63" s="5" t="s">
        <v>21</v>
      </c>
      <c r="K63" s="5" t="s">
        <v>23</v>
      </c>
      <c r="L63" s="5" t="s">
        <v>24</v>
      </c>
      <c r="M63" s="13">
        <v>6.25</v>
      </c>
      <c r="N63" s="13">
        <f>SUM(M63)*S63</f>
        <v>3650</v>
      </c>
      <c r="O63" s="11">
        <v>61.99</v>
      </c>
      <c r="P63" s="11">
        <f t="shared" si="0"/>
        <v>36202.160000000003</v>
      </c>
      <c r="Q63" s="5" t="s">
        <v>55</v>
      </c>
      <c r="R63" s="9">
        <v>73</v>
      </c>
      <c r="S63" s="9">
        <v>584</v>
      </c>
      <c r="T63" s="4" t="s">
        <v>25</v>
      </c>
    </row>
    <row r="64" spans="2:20" ht="79.900000000000006" customHeight="1" x14ac:dyDescent="0.25">
      <c r="B64" s="9" t="s">
        <v>26</v>
      </c>
      <c r="C64" s="9" t="s">
        <v>289</v>
      </c>
      <c r="D64" s="5" t="s">
        <v>290</v>
      </c>
      <c r="E64" s="5" t="s">
        <v>286</v>
      </c>
      <c r="F64" s="6" t="s">
        <v>287</v>
      </c>
      <c r="G64" s="5" t="s">
        <v>21</v>
      </c>
      <c r="H64" s="5" t="s">
        <v>291</v>
      </c>
      <c r="I64" s="5" t="s">
        <v>153</v>
      </c>
      <c r="J64" s="5" t="s">
        <v>21</v>
      </c>
      <c r="K64" s="5" t="s">
        <v>23</v>
      </c>
      <c r="L64" s="5" t="s">
        <v>24</v>
      </c>
      <c r="M64" s="13">
        <v>6.25</v>
      </c>
      <c r="N64" s="13">
        <f>SUM(M64)*S64</f>
        <v>3550</v>
      </c>
      <c r="O64" s="11">
        <v>61.99</v>
      </c>
      <c r="P64" s="11">
        <f t="shared" si="0"/>
        <v>35210.32</v>
      </c>
      <c r="Q64" s="5" t="s">
        <v>55</v>
      </c>
      <c r="R64" s="9">
        <v>71</v>
      </c>
      <c r="S64" s="9">
        <v>568</v>
      </c>
      <c r="T64" s="4" t="s">
        <v>25</v>
      </c>
    </row>
    <row r="65" spans="2:20" ht="79.900000000000006" customHeight="1" x14ac:dyDescent="0.25">
      <c r="B65" s="9" t="s">
        <v>26</v>
      </c>
      <c r="C65" s="9" t="s">
        <v>292</v>
      </c>
      <c r="D65" s="5" t="s">
        <v>293</v>
      </c>
      <c r="E65" s="5" t="s">
        <v>286</v>
      </c>
      <c r="F65" s="6" t="s">
        <v>287</v>
      </c>
      <c r="G65" s="5" t="s">
        <v>21</v>
      </c>
      <c r="H65" s="5" t="s">
        <v>294</v>
      </c>
      <c r="I65" s="5" t="s">
        <v>153</v>
      </c>
      <c r="J65" s="5" t="s">
        <v>21</v>
      </c>
      <c r="K65" s="5" t="s">
        <v>23</v>
      </c>
      <c r="L65" s="5" t="s">
        <v>24</v>
      </c>
      <c r="M65" s="13">
        <v>6.25</v>
      </c>
      <c r="N65" s="13">
        <f>SUM(M65)*S65</f>
        <v>2600</v>
      </c>
      <c r="O65" s="11">
        <v>61.99</v>
      </c>
      <c r="P65" s="11">
        <f t="shared" si="0"/>
        <v>25787.84</v>
      </c>
      <c r="Q65" s="5" t="s">
        <v>55</v>
      </c>
      <c r="R65" s="9">
        <v>52</v>
      </c>
      <c r="S65" s="9">
        <v>416</v>
      </c>
      <c r="T65" s="4" t="s">
        <v>25</v>
      </c>
    </row>
    <row r="66" spans="2:20" ht="79.900000000000006" customHeight="1" x14ac:dyDescent="0.25">
      <c r="B66" s="9" t="s">
        <v>26</v>
      </c>
      <c r="C66" s="9" t="s">
        <v>295</v>
      </c>
      <c r="D66" s="5" t="s">
        <v>296</v>
      </c>
      <c r="E66" s="5" t="s">
        <v>297</v>
      </c>
      <c r="F66" s="6" t="s">
        <v>298</v>
      </c>
      <c r="G66" s="5" t="s">
        <v>21</v>
      </c>
      <c r="H66" s="5" t="s">
        <v>299</v>
      </c>
      <c r="I66" s="5" t="s">
        <v>153</v>
      </c>
      <c r="J66" s="5" t="s">
        <v>21</v>
      </c>
      <c r="K66" s="5" t="s">
        <v>23</v>
      </c>
      <c r="L66" s="5" t="s">
        <v>24</v>
      </c>
      <c r="M66" s="13">
        <v>7.5</v>
      </c>
      <c r="N66" s="13">
        <f>SUM(M66)*S66</f>
        <v>3300</v>
      </c>
      <c r="O66" s="11">
        <v>78.989999999999995</v>
      </c>
      <c r="P66" s="11">
        <f t="shared" ref="P66:P129" si="1">SUM(O66*S66)</f>
        <v>34755.599999999999</v>
      </c>
      <c r="Q66" s="5" t="s">
        <v>55</v>
      </c>
      <c r="R66" s="9">
        <v>55</v>
      </c>
      <c r="S66" s="9">
        <v>440</v>
      </c>
      <c r="T66" s="4" t="s">
        <v>25</v>
      </c>
    </row>
    <row r="67" spans="2:20" ht="79.900000000000006" customHeight="1" x14ac:dyDescent="0.25">
      <c r="B67" s="9" t="s">
        <v>26</v>
      </c>
      <c r="C67" s="9" t="s">
        <v>300</v>
      </c>
      <c r="D67" s="5" t="s">
        <v>301</v>
      </c>
      <c r="E67" s="5" t="s">
        <v>297</v>
      </c>
      <c r="F67" s="6" t="s">
        <v>298</v>
      </c>
      <c r="G67" s="5" t="s">
        <v>21</v>
      </c>
      <c r="H67" s="5" t="s">
        <v>302</v>
      </c>
      <c r="I67" s="5" t="s">
        <v>153</v>
      </c>
      <c r="J67" s="5" t="s">
        <v>21</v>
      </c>
      <c r="K67" s="5" t="s">
        <v>23</v>
      </c>
      <c r="L67" s="5" t="s">
        <v>24</v>
      </c>
      <c r="M67" s="13">
        <v>7.5</v>
      </c>
      <c r="N67" s="13">
        <f>SUM(M67)*S67</f>
        <v>3480</v>
      </c>
      <c r="O67" s="11">
        <v>78.989999999999995</v>
      </c>
      <c r="P67" s="11">
        <f t="shared" si="1"/>
        <v>36651.360000000001</v>
      </c>
      <c r="Q67" s="5" t="s">
        <v>55</v>
      </c>
      <c r="R67" s="9">
        <v>58</v>
      </c>
      <c r="S67" s="9">
        <v>464</v>
      </c>
      <c r="T67" s="4" t="s">
        <v>25</v>
      </c>
    </row>
    <row r="68" spans="2:20" ht="79.900000000000006" customHeight="1" x14ac:dyDescent="0.25">
      <c r="B68" s="9" t="s">
        <v>26</v>
      </c>
      <c r="C68" s="9" t="s">
        <v>303</v>
      </c>
      <c r="D68" s="5" t="s">
        <v>304</v>
      </c>
      <c r="E68" s="5" t="s">
        <v>297</v>
      </c>
      <c r="F68" s="6" t="s">
        <v>305</v>
      </c>
      <c r="G68" s="5" t="s">
        <v>21</v>
      </c>
      <c r="H68" s="5" t="s">
        <v>302</v>
      </c>
      <c r="I68" s="5" t="s">
        <v>153</v>
      </c>
      <c r="J68" s="5" t="s">
        <v>21</v>
      </c>
      <c r="K68" s="5" t="s">
        <v>23</v>
      </c>
      <c r="L68" s="5" t="s">
        <v>24</v>
      </c>
      <c r="M68" s="13">
        <v>10</v>
      </c>
      <c r="N68" s="13">
        <f>SUM(M68)*S68</f>
        <v>7200</v>
      </c>
      <c r="O68" s="11">
        <v>88.99</v>
      </c>
      <c r="P68" s="11">
        <f t="shared" si="1"/>
        <v>64072.799999999996</v>
      </c>
      <c r="Q68" s="5" t="s">
        <v>55</v>
      </c>
      <c r="R68" s="9">
        <v>90</v>
      </c>
      <c r="S68" s="9">
        <v>720</v>
      </c>
      <c r="T68" s="4" t="s">
        <v>25</v>
      </c>
    </row>
    <row r="69" spans="2:20" ht="79.900000000000006" customHeight="1" x14ac:dyDescent="0.25">
      <c r="B69" s="9" t="s">
        <v>26</v>
      </c>
      <c r="C69" s="9" t="s">
        <v>306</v>
      </c>
      <c r="D69" s="5" t="s">
        <v>307</v>
      </c>
      <c r="E69" s="5" t="s">
        <v>308</v>
      </c>
      <c r="F69" s="6" t="s">
        <v>309</v>
      </c>
      <c r="G69" s="5" t="s">
        <v>21</v>
      </c>
      <c r="H69" s="5" t="s">
        <v>288</v>
      </c>
      <c r="I69" s="5" t="s">
        <v>153</v>
      </c>
      <c r="J69" s="5" t="s">
        <v>21</v>
      </c>
      <c r="K69" s="5" t="s">
        <v>23</v>
      </c>
      <c r="L69" s="5" t="s">
        <v>24</v>
      </c>
      <c r="M69" s="13">
        <v>10</v>
      </c>
      <c r="N69" s="13">
        <f>SUM(M69)*S69</f>
        <v>5120</v>
      </c>
      <c r="O69" s="11">
        <v>74.989999999999995</v>
      </c>
      <c r="P69" s="11">
        <f t="shared" si="1"/>
        <v>38394.879999999997</v>
      </c>
      <c r="Q69" s="5" t="s">
        <v>55</v>
      </c>
      <c r="R69" s="9">
        <v>64</v>
      </c>
      <c r="S69" s="9">
        <v>512</v>
      </c>
      <c r="T69" s="4" t="s">
        <v>25</v>
      </c>
    </row>
    <row r="70" spans="2:20" ht="79.900000000000006" customHeight="1" x14ac:dyDescent="0.25">
      <c r="B70" s="9" t="s">
        <v>26</v>
      </c>
      <c r="C70" s="9" t="s">
        <v>310</v>
      </c>
      <c r="D70" s="5" t="s">
        <v>311</v>
      </c>
      <c r="E70" s="5" t="s">
        <v>308</v>
      </c>
      <c r="F70" s="6" t="s">
        <v>309</v>
      </c>
      <c r="G70" s="5" t="s">
        <v>21</v>
      </c>
      <c r="H70" s="5" t="s">
        <v>291</v>
      </c>
      <c r="I70" s="5" t="s">
        <v>153</v>
      </c>
      <c r="J70" s="5" t="s">
        <v>21</v>
      </c>
      <c r="K70" s="5" t="s">
        <v>23</v>
      </c>
      <c r="L70" s="5" t="s">
        <v>24</v>
      </c>
      <c r="M70" s="13">
        <v>10</v>
      </c>
      <c r="N70" s="13">
        <f>SUM(M70)*S70</f>
        <v>5200</v>
      </c>
      <c r="O70" s="11">
        <v>74.989999999999995</v>
      </c>
      <c r="P70" s="11">
        <f t="shared" si="1"/>
        <v>38994.799999999996</v>
      </c>
      <c r="Q70" s="5" t="s">
        <v>55</v>
      </c>
      <c r="R70" s="9">
        <v>65</v>
      </c>
      <c r="S70" s="9">
        <v>520</v>
      </c>
      <c r="T70" s="4" t="s">
        <v>25</v>
      </c>
    </row>
    <row r="71" spans="2:20" ht="79.900000000000006" customHeight="1" x14ac:dyDescent="0.25">
      <c r="B71" s="9" t="s">
        <v>26</v>
      </c>
      <c r="C71" s="9" t="s">
        <v>312</v>
      </c>
      <c r="D71" s="5" t="s">
        <v>313</v>
      </c>
      <c r="E71" s="5" t="s">
        <v>275</v>
      </c>
      <c r="F71" s="6" t="s">
        <v>309</v>
      </c>
      <c r="G71" s="5" t="s">
        <v>21</v>
      </c>
      <c r="H71" s="5" t="s">
        <v>294</v>
      </c>
      <c r="I71" s="5" t="s">
        <v>153</v>
      </c>
      <c r="J71" s="5" t="s">
        <v>21</v>
      </c>
      <c r="K71" s="5" t="s">
        <v>23</v>
      </c>
      <c r="L71" s="5" t="s">
        <v>24</v>
      </c>
      <c r="M71" s="13">
        <v>10</v>
      </c>
      <c r="N71" s="13">
        <f>SUM(M71)*S71</f>
        <v>2080</v>
      </c>
      <c r="O71" s="11">
        <v>74.989999999999995</v>
      </c>
      <c r="P71" s="11">
        <f t="shared" si="1"/>
        <v>15597.919999999998</v>
      </c>
      <c r="Q71" s="5" t="s">
        <v>55</v>
      </c>
      <c r="R71" s="9">
        <v>26</v>
      </c>
      <c r="S71" s="9">
        <v>208</v>
      </c>
      <c r="T71" s="4" t="s">
        <v>25</v>
      </c>
    </row>
    <row r="72" spans="2:20" ht="79.900000000000006" customHeight="1" x14ac:dyDescent="0.25">
      <c r="B72" s="9" t="s">
        <v>26</v>
      </c>
      <c r="C72" s="9" t="s">
        <v>314</v>
      </c>
      <c r="D72" s="5" t="s">
        <v>315</v>
      </c>
      <c r="E72" s="5" t="s">
        <v>316</v>
      </c>
      <c r="F72" s="6" t="s">
        <v>317</v>
      </c>
      <c r="G72" s="5" t="s">
        <v>21</v>
      </c>
      <c r="H72" s="5" t="s">
        <v>114</v>
      </c>
      <c r="I72" s="5" t="s">
        <v>48</v>
      </c>
      <c r="J72" s="5" t="s">
        <v>21</v>
      </c>
      <c r="K72" s="5" t="s">
        <v>23</v>
      </c>
      <c r="L72" s="5" t="s">
        <v>24</v>
      </c>
      <c r="M72" s="13">
        <v>7.5</v>
      </c>
      <c r="N72" s="13">
        <f>SUM(M72)*S72</f>
        <v>960</v>
      </c>
      <c r="O72" s="11">
        <v>64.989999999999995</v>
      </c>
      <c r="P72" s="11">
        <f t="shared" si="1"/>
        <v>8318.7199999999993</v>
      </c>
      <c r="Q72" s="5" t="s">
        <v>27</v>
      </c>
      <c r="R72" s="9">
        <v>8</v>
      </c>
      <c r="S72" s="9">
        <v>128</v>
      </c>
      <c r="T72" s="4" t="s">
        <v>25</v>
      </c>
    </row>
    <row r="73" spans="2:20" ht="79.900000000000006" customHeight="1" x14ac:dyDescent="0.25">
      <c r="B73" s="9" t="s">
        <v>632</v>
      </c>
      <c r="C73" s="9" t="s">
        <v>627</v>
      </c>
      <c r="D73" s="5" t="s">
        <v>628</v>
      </c>
      <c r="E73" s="5" t="s">
        <v>629</v>
      </c>
      <c r="F73" s="5" t="s">
        <v>630</v>
      </c>
      <c r="G73" s="5" t="s">
        <v>21</v>
      </c>
      <c r="H73" s="5" t="s">
        <v>631</v>
      </c>
      <c r="I73" s="5" t="s">
        <v>21</v>
      </c>
      <c r="J73" s="5" t="s">
        <v>21</v>
      </c>
      <c r="K73" s="5" t="s">
        <v>23</v>
      </c>
      <c r="L73" s="5" t="s">
        <v>24</v>
      </c>
      <c r="M73" s="13">
        <v>3.6875</v>
      </c>
      <c r="N73" s="13">
        <f>SUM(M73)*S73</f>
        <v>2124</v>
      </c>
      <c r="O73" s="11">
        <v>51.99</v>
      </c>
      <c r="P73" s="11">
        <f t="shared" si="1"/>
        <v>29946.240000000002</v>
      </c>
      <c r="Q73" s="5" t="s">
        <v>27</v>
      </c>
      <c r="R73" s="9">
        <v>36</v>
      </c>
      <c r="S73" s="9">
        <v>576</v>
      </c>
      <c r="T73" s="4" t="s">
        <v>25</v>
      </c>
    </row>
    <row r="74" spans="2:20" ht="79.900000000000006" customHeight="1" x14ac:dyDescent="0.25">
      <c r="B74" s="9" t="s">
        <v>632</v>
      </c>
      <c r="C74" s="9" t="s">
        <v>633</v>
      </c>
      <c r="D74" s="5" t="s">
        <v>634</v>
      </c>
      <c r="E74" s="5" t="s">
        <v>635</v>
      </c>
      <c r="F74" s="5" t="s">
        <v>636</v>
      </c>
      <c r="G74" s="5" t="s">
        <v>21</v>
      </c>
      <c r="H74" s="5" t="s">
        <v>42</v>
      </c>
      <c r="I74" s="5" t="s">
        <v>21</v>
      </c>
      <c r="J74" s="5" t="s">
        <v>21</v>
      </c>
      <c r="K74" s="5" t="s">
        <v>637</v>
      </c>
      <c r="L74" s="5" t="s">
        <v>638</v>
      </c>
      <c r="M74" s="13">
        <v>3.125</v>
      </c>
      <c r="N74" s="13">
        <f>SUM(M74)*S74</f>
        <v>4462.5</v>
      </c>
      <c r="O74" s="11">
        <v>40.99</v>
      </c>
      <c r="P74" s="11">
        <f t="shared" si="1"/>
        <v>58533.72</v>
      </c>
      <c r="Q74" s="5" t="s">
        <v>326</v>
      </c>
      <c r="R74" s="9">
        <v>119</v>
      </c>
      <c r="S74" s="9">
        <v>1428</v>
      </c>
      <c r="T74" s="4" t="s">
        <v>25</v>
      </c>
    </row>
    <row r="75" spans="2:20" ht="79.900000000000006" customHeight="1" x14ac:dyDescent="0.25">
      <c r="B75" s="9" t="s">
        <v>632</v>
      </c>
      <c r="C75" s="9" t="s">
        <v>639</v>
      </c>
      <c r="D75" s="5" t="s">
        <v>640</v>
      </c>
      <c r="E75" s="5" t="s">
        <v>641</v>
      </c>
      <c r="F75" s="5" t="s">
        <v>636</v>
      </c>
      <c r="G75" s="5" t="s">
        <v>21</v>
      </c>
      <c r="H75" s="5" t="s">
        <v>642</v>
      </c>
      <c r="I75" s="5" t="s">
        <v>21</v>
      </c>
      <c r="J75" s="5" t="s">
        <v>21</v>
      </c>
      <c r="K75" s="5" t="s">
        <v>637</v>
      </c>
      <c r="L75" s="5" t="s">
        <v>638</v>
      </c>
      <c r="M75" s="13">
        <v>3.125</v>
      </c>
      <c r="N75" s="13">
        <f>SUM(M75)*S75</f>
        <v>6750</v>
      </c>
      <c r="O75" s="11">
        <v>40.99</v>
      </c>
      <c r="P75" s="11">
        <f t="shared" si="1"/>
        <v>88538.400000000009</v>
      </c>
      <c r="Q75" s="5" t="s">
        <v>326</v>
      </c>
      <c r="R75" s="9">
        <v>180</v>
      </c>
      <c r="S75" s="9">
        <v>2160</v>
      </c>
      <c r="T75" s="4" t="s">
        <v>25</v>
      </c>
    </row>
    <row r="76" spans="2:20" ht="79.900000000000006" customHeight="1" x14ac:dyDescent="0.25">
      <c r="B76" s="9" t="s">
        <v>335</v>
      </c>
      <c r="C76" s="9" t="s">
        <v>327</v>
      </c>
      <c r="D76" s="5" t="s">
        <v>328</v>
      </c>
      <c r="E76" s="5" t="s">
        <v>329</v>
      </c>
      <c r="F76" s="6" t="s">
        <v>330</v>
      </c>
      <c r="G76" s="5" t="s">
        <v>21</v>
      </c>
      <c r="H76" s="5" t="s">
        <v>331</v>
      </c>
      <c r="I76" s="5" t="s">
        <v>332</v>
      </c>
      <c r="J76" s="5" t="s">
        <v>21</v>
      </c>
      <c r="K76" s="5" t="s">
        <v>333</v>
      </c>
      <c r="L76" s="5" t="s">
        <v>334</v>
      </c>
      <c r="M76" s="13">
        <v>5</v>
      </c>
      <c r="N76" s="13">
        <f>SUM(M76)*S76</f>
        <v>4130</v>
      </c>
      <c r="O76" s="11">
        <v>29.99</v>
      </c>
      <c r="P76" s="11">
        <f t="shared" si="1"/>
        <v>24771.739999999998</v>
      </c>
      <c r="Q76" s="5" t="s">
        <v>336</v>
      </c>
      <c r="R76" s="9">
        <v>59</v>
      </c>
      <c r="S76" s="9">
        <v>826</v>
      </c>
      <c r="T76" s="4" t="s">
        <v>25</v>
      </c>
    </row>
    <row r="77" spans="2:20" ht="79.900000000000006" customHeight="1" x14ac:dyDescent="0.25">
      <c r="B77" s="9" t="s">
        <v>335</v>
      </c>
      <c r="C77" s="9" t="s">
        <v>337</v>
      </c>
      <c r="D77" s="5" t="s">
        <v>338</v>
      </c>
      <c r="E77" s="5" t="s">
        <v>339</v>
      </c>
      <c r="F77" s="5" t="s">
        <v>340</v>
      </c>
      <c r="G77" s="5" t="s">
        <v>21</v>
      </c>
      <c r="H77" s="5" t="s">
        <v>341</v>
      </c>
      <c r="I77" s="5" t="s">
        <v>342</v>
      </c>
      <c r="J77" s="5" t="s">
        <v>21</v>
      </c>
      <c r="K77" s="5" t="s">
        <v>333</v>
      </c>
      <c r="L77" s="5" t="s">
        <v>334</v>
      </c>
      <c r="M77" s="13">
        <v>3.6875</v>
      </c>
      <c r="N77" s="13">
        <f>SUM(M77)*S77</f>
        <v>103.25</v>
      </c>
      <c r="O77" s="11">
        <v>29.99</v>
      </c>
      <c r="P77" s="11">
        <f t="shared" si="1"/>
        <v>839.71999999999991</v>
      </c>
      <c r="Q77" s="5" t="s">
        <v>336</v>
      </c>
      <c r="R77" s="9">
        <v>2</v>
      </c>
      <c r="S77" s="9">
        <v>28</v>
      </c>
      <c r="T77" s="4" t="s">
        <v>25</v>
      </c>
    </row>
    <row r="78" spans="2:20" ht="79.900000000000006" customHeight="1" x14ac:dyDescent="0.25">
      <c r="B78" s="9" t="s">
        <v>335</v>
      </c>
      <c r="C78" s="9" t="s">
        <v>343</v>
      </c>
      <c r="D78" s="5" t="s">
        <v>344</v>
      </c>
      <c r="E78" s="5" t="s">
        <v>345</v>
      </c>
      <c r="F78" s="6" t="s">
        <v>346</v>
      </c>
      <c r="G78" s="5" t="s">
        <v>21</v>
      </c>
      <c r="H78" s="5" t="s">
        <v>347</v>
      </c>
      <c r="I78" s="5" t="s">
        <v>348</v>
      </c>
      <c r="J78" s="5" t="s">
        <v>21</v>
      </c>
      <c r="K78" s="5" t="s">
        <v>349</v>
      </c>
      <c r="L78" s="5" t="s">
        <v>350</v>
      </c>
      <c r="M78" s="13">
        <v>6.2375000000000007</v>
      </c>
      <c r="N78" s="13">
        <f>SUM(M78)*S78</f>
        <v>2295.4</v>
      </c>
      <c r="O78" s="11">
        <v>36.99</v>
      </c>
      <c r="P78" s="11">
        <f t="shared" si="1"/>
        <v>13612.320000000002</v>
      </c>
      <c r="Q78" s="5" t="s">
        <v>27</v>
      </c>
      <c r="R78" s="9">
        <v>23</v>
      </c>
      <c r="S78" s="9">
        <v>368</v>
      </c>
      <c r="T78" s="4" t="s">
        <v>25</v>
      </c>
    </row>
    <row r="79" spans="2:20" ht="79.900000000000006" customHeight="1" x14ac:dyDescent="0.25">
      <c r="B79" s="9" t="s">
        <v>335</v>
      </c>
      <c r="C79" s="9" t="s">
        <v>351</v>
      </c>
      <c r="D79" s="5" t="s">
        <v>352</v>
      </c>
      <c r="E79" s="5" t="s">
        <v>353</v>
      </c>
      <c r="F79" s="5" t="s">
        <v>354</v>
      </c>
      <c r="G79" s="5" t="s">
        <v>21</v>
      </c>
      <c r="H79" s="5" t="s">
        <v>347</v>
      </c>
      <c r="I79" s="5" t="s">
        <v>348</v>
      </c>
      <c r="J79" s="5" t="s">
        <v>21</v>
      </c>
      <c r="K79" s="5" t="s">
        <v>333</v>
      </c>
      <c r="L79" s="5" t="s">
        <v>334</v>
      </c>
      <c r="M79" s="13">
        <v>3.6875</v>
      </c>
      <c r="N79" s="13">
        <f>SUM(M79)*S79</f>
        <v>2632.875</v>
      </c>
      <c r="O79" s="11">
        <v>29.99</v>
      </c>
      <c r="P79" s="11">
        <f t="shared" si="1"/>
        <v>21412.86</v>
      </c>
      <c r="Q79" s="5" t="s">
        <v>336</v>
      </c>
      <c r="R79" s="9">
        <v>51</v>
      </c>
      <c r="S79" s="9">
        <v>714</v>
      </c>
      <c r="T79" s="4" t="s">
        <v>25</v>
      </c>
    </row>
    <row r="80" spans="2:20" ht="79.900000000000006" customHeight="1" x14ac:dyDescent="0.25">
      <c r="B80" s="9" t="s">
        <v>335</v>
      </c>
      <c r="C80" s="9" t="s">
        <v>355</v>
      </c>
      <c r="D80" s="5" t="s">
        <v>356</v>
      </c>
      <c r="E80" s="5" t="s">
        <v>353</v>
      </c>
      <c r="F80" s="5" t="s">
        <v>354</v>
      </c>
      <c r="G80" s="5" t="s">
        <v>21</v>
      </c>
      <c r="H80" s="5" t="s">
        <v>42</v>
      </c>
      <c r="I80" s="5" t="s">
        <v>357</v>
      </c>
      <c r="J80" s="5" t="s">
        <v>21</v>
      </c>
      <c r="K80" s="5" t="s">
        <v>333</v>
      </c>
      <c r="L80" s="5" t="s">
        <v>334</v>
      </c>
      <c r="M80" s="13">
        <v>3.6875</v>
      </c>
      <c r="N80" s="13">
        <f>SUM(M80)*S80</f>
        <v>2374.75</v>
      </c>
      <c r="O80" s="11">
        <v>29.99</v>
      </c>
      <c r="P80" s="11">
        <f t="shared" si="1"/>
        <v>19313.559999999998</v>
      </c>
      <c r="Q80" s="5" t="s">
        <v>336</v>
      </c>
      <c r="R80" s="9">
        <v>46</v>
      </c>
      <c r="S80" s="9">
        <v>644</v>
      </c>
      <c r="T80" s="4" t="s">
        <v>25</v>
      </c>
    </row>
    <row r="81" spans="2:20" ht="79.900000000000006" customHeight="1" x14ac:dyDescent="0.25">
      <c r="B81" s="9" t="s">
        <v>335</v>
      </c>
      <c r="C81" s="9" t="s">
        <v>358</v>
      </c>
      <c r="D81" s="5" t="s">
        <v>359</v>
      </c>
      <c r="E81" s="5" t="s">
        <v>360</v>
      </c>
      <c r="F81" s="6" t="s">
        <v>361</v>
      </c>
      <c r="G81" s="5" t="s">
        <v>21</v>
      </c>
      <c r="H81" s="5" t="s">
        <v>362</v>
      </c>
      <c r="I81" s="5" t="s">
        <v>363</v>
      </c>
      <c r="J81" s="5" t="s">
        <v>21</v>
      </c>
      <c r="K81" s="5" t="s">
        <v>349</v>
      </c>
      <c r="L81" s="5" t="s">
        <v>350</v>
      </c>
      <c r="M81" s="13">
        <v>4.375</v>
      </c>
      <c r="N81" s="13">
        <f>SUM(M81)*S81</f>
        <v>3640</v>
      </c>
      <c r="O81" s="11">
        <v>29.99</v>
      </c>
      <c r="P81" s="11">
        <f t="shared" si="1"/>
        <v>24951.68</v>
      </c>
      <c r="Q81" s="5" t="s">
        <v>27</v>
      </c>
      <c r="R81" s="9">
        <v>52</v>
      </c>
      <c r="S81" s="9">
        <v>832</v>
      </c>
      <c r="T81" s="4" t="s">
        <v>25</v>
      </c>
    </row>
    <row r="82" spans="2:20" ht="79.900000000000006" customHeight="1" x14ac:dyDescent="0.25">
      <c r="B82" s="9" t="s">
        <v>335</v>
      </c>
      <c r="C82" s="9" t="s">
        <v>364</v>
      </c>
      <c r="D82" s="5" t="s">
        <v>365</v>
      </c>
      <c r="E82" s="5" t="s">
        <v>366</v>
      </c>
      <c r="F82" s="6" t="s">
        <v>367</v>
      </c>
      <c r="G82" s="5" t="s">
        <v>21</v>
      </c>
      <c r="H82" s="5" t="s">
        <v>368</v>
      </c>
      <c r="I82" s="5" t="s">
        <v>21</v>
      </c>
      <c r="J82" s="5" t="s">
        <v>21</v>
      </c>
      <c r="K82" s="5" t="s">
        <v>369</v>
      </c>
      <c r="L82" s="5" t="s">
        <v>370</v>
      </c>
      <c r="M82" s="13">
        <v>5</v>
      </c>
      <c r="N82" s="13">
        <f>SUM(M82)*S82</f>
        <v>4440</v>
      </c>
      <c r="O82" s="11">
        <v>36.99</v>
      </c>
      <c r="P82" s="11">
        <f t="shared" si="1"/>
        <v>32847.120000000003</v>
      </c>
      <c r="Q82" s="5" t="s">
        <v>326</v>
      </c>
      <c r="R82" s="9">
        <v>74</v>
      </c>
      <c r="S82" s="9">
        <v>888</v>
      </c>
      <c r="T82" s="4" t="s">
        <v>25</v>
      </c>
    </row>
    <row r="83" spans="2:20" ht="79.900000000000006" customHeight="1" x14ac:dyDescent="0.25">
      <c r="B83" s="9" t="s">
        <v>335</v>
      </c>
      <c r="C83" s="9" t="s">
        <v>371</v>
      </c>
      <c r="D83" s="5" t="s">
        <v>372</v>
      </c>
      <c r="E83" s="5" t="s">
        <v>373</v>
      </c>
      <c r="F83" s="5" t="s">
        <v>374</v>
      </c>
      <c r="G83" s="5" t="s">
        <v>21</v>
      </c>
      <c r="H83" s="5" t="s">
        <v>375</v>
      </c>
      <c r="I83" s="5" t="s">
        <v>21</v>
      </c>
      <c r="J83" s="5" t="s">
        <v>21</v>
      </c>
      <c r="K83" s="5" t="s">
        <v>376</v>
      </c>
      <c r="L83" s="5" t="s">
        <v>377</v>
      </c>
      <c r="M83" s="13">
        <v>3.125</v>
      </c>
      <c r="N83" s="13">
        <f>SUM(M83)*S83</f>
        <v>300</v>
      </c>
      <c r="O83" s="11">
        <v>40.99</v>
      </c>
      <c r="P83" s="11">
        <f t="shared" si="1"/>
        <v>3935.04</v>
      </c>
      <c r="Q83" s="5" t="s">
        <v>27</v>
      </c>
      <c r="R83" s="9">
        <v>6</v>
      </c>
      <c r="S83" s="9">
        <v>96</v>
      </c>
      <c r="T83" s="4" t="s">
        <v>25</v>
      </c>
    </row>
    <row r="84" spans="2:20" ht="79.900000000000006" customHeight="1" x14ac:dyDescent="0.25">
      <c r="B84" s="9" t="s">
        <v>335</v>
      </c>
      <c r="C84" s="9" t="s">
        <v>378</v>
      </c>
      <c r="D84" s="5" t="s">
        <v>379</v>
      </c>
      <c r="E84" s="5" t="s">
        <v>380</v>
      </c>
      <c r="F84" s="6" t="s">
        <v>381</v>
      </c>
      <c r="G84" s="5" t="s">
        <v>21</v>
      </c>
      <c r="H84" s="5" t="s">
        <v>382</v>
      </c>
      <c r="I84" s="5" t="s">
        <v>383</v>
      </c>
      <c r="J84" s="5" t="s">
        <v>21</v>
      </c>
      <c r="K84" s="5" t="s">
        <v>349</v>
      </c>
      <c r="L84" s="5" t="s">
        <v>384</v>
      </c>
      <c r="M84" s="13">
        <v>5</v>
      </c>
      <c r="N84" s="13">
        <f>SUM(M84)*S84</f>
        <v>270</v>
      </c>
      <c r="O84" s="11">
        <v>29.99</v>
      </c>
      <c r="P84" s="11">
        <f t="shared" si="1"/>
        <v>1619.4599999999998</v>
      </c>
      <c r="Q84" s="5" t="s">
        <v>385</v>
      </c>
      <c r="R84" s="9">
        <v>3</v>
      </c>
      <c r="S84" s="9">
        <v>54</v>
      </c>
      <c r="T84" s="4" t="s">
        <v>25</v>
      </c>
    </row>
    <row r="85" spans="2:20" ht="79.900000000000006" customHeight="1" x14ac:dyDescent="0.25">
      <c r="B85" s="9" t="s">
        <v>335</v>
      </c>
      <c r="C85" s="9" t="s">
        <v>386</v>
      </c>
      <c r="D85" s="5" t="s">
        <v>387</v>
      </c>
      <c r="E85" s="5" t="s">
        <v>388</v>
      </c>
      <c r="F85" s="6" t="s">
        <v>389</v>
      </c>
      <c r="G85" s="5" t="s">
        <v>21</v>
      </c>
      <c r="H85" s="5" t="s">
        <v>42</v>
      </c>
      <c r="I85" s="5" t="s">
        <v>357</v>
      </c>
      <c r="J85" s="5" t="s">
        <v>21</v>
      </c>
      <c r="K85" s="5" t="s">
        <v>349</v>
      </c>
      <c r="L85" s="5" t="s">
        <v>350</v>
      </c>
      <c r="M85" s="13">
        <v>4.375</v>
      </c>
      <c r="N85" s="13">
        <f>SUM(M85)*S85</f>
        <v>1680</v>
      </c>
      <c r="O85" s="11">
        <v>25.99</v>
      </c>
      <c r="P85" s="11">
        <f t="shared" si="1"/>
        <v>9980.16</v>
      </c>
      <c r="Q85" s="5" t="s">
        <v>27</v>
      </c>
      <c r="R85" s="9">
        <v>24</v>
      </c>
      <c r="S85" s="9">
        <v>384</v>
      </c>
      <c r="T85" s="4" t="s">
        <v>25</v>
      </c>
    </row>
    <row r="86" spans="2:20" ht="79.900000000000006" customHeight="1" x14ac:dyDescent="0.25">
      <c r="B86" s="9" t="s">
        <v>335</v>
      </c>
      <c r="C86" s="9" t="s">
        <v>390</v>
      </c>
      <c r="D86" s="5" t="s">
        <v>391</v>
      </c>
      <c r="E86" s="5" t="s">
        <v>388</v>
      </c>
      <c r="F86" s="6" t="s">
        <v>392</v>
      </c>
      <c r="G86" s="5" t="s">
        <v>21</v>
      </c>
      <c r="H86" s="5" t="s">
        <v>22</v>
      </c>
      <c r="I86" s="5" t="s">
        <v>393</v>
      </c>
      <c r="J86" s="5" t="s">
        <v>21</v>
      </c>
      <c r="K86" s="5" t="s">
        <v>349</v>
      </c>
      <c r="L86" s="5" t="s">
        <v>350</v>
      </c>
      <c r="M86" s="13">
        <v>5</v>
      </c>
      <c r="N86" s="13">
        <f>SUM(M86)*S86</f>
        <v>2960</v>
      </c>
      <c r="O86" s="11">
        <v>29.99</v>
      </c>
      <c r="P86" s="11">
        <f t="shared" si="1"/>
        <v>17754.079999999998</v>
      </c>
      <c r="Q86" s="5" t="s">
        <v>27</v>
      </c>
      <c r="R86" s="9">
        <v>37</v>
      </c>
      <c r="S86" s="9">
        <v>592</v>
      </c>
      <c r="T86" s="4" t="s">
        <v>25</v>
      </c>
    </row>
    <row r="87" spans="2:20" ht="79.900000000000006" customHeight="1" x14ac:dyDescent="0.25">
      <c r="B87" s="9" t="s">
        <v>335</v>
      </c>
      <c r="C87" s="9" t="s">
        <v>394</v>
      </c>
      <c r="D87" s="5" t="s">
        <v>395</v>
      </c>
      <c r="E87" s="5" t="s">
        <v>388</v>
      </c>
      <c r="F87" s="6" t="s">
        <v>396</v>
      </c>
      <c r="G87" s="5" t="s">
        <v>21</v>
      </c>
      <c r="H87" s="5" t="s">
        <v>114</v>
      </c>
      <c r="I87" s="5" t="s">
        <v>397</v>
      </c>
      <c r="J87" s="5" t="s">
        <v>21</v>
      </c>
      <c r="K87" s="5" t="s">
        <v>333</v>
      </c>
      <c r="L87" s="5" t="s">
        <v>334</v>
      </c>
      <c r="M87" s="13">
        <v>4.375</v>
      </c>
      <c r="N87" s="13">
        <f>SUM(M87)*S87</f>
        <v>1408.75</v>
      </c>
      <c r="O87" s="11">
        <v>25.99</v>
      </c>
      <c r="P87" s="11">
        <f t="shared" si="1"/>
        <v>8368.7799999999988</v>
      </c>
      <c r="Q87" s="5" t="s">
        <v>336</v>
      </c>
      <c r="R87" s="9">
        <v>23</v>
      </c>
      <c r="S87" s="9">
        <v>322</v>
      </c>
      <c r="T87" s="4" t="s">
        <v>25</v>
      </c>
    </row>
    <row r="88" spans="2:20" ht="79.900000000000006" customHeight="1" x14ac:dyDescent="0.25">
      <c r="B88" s="9" t="s">
        <v>335</v>
      </c>
      <c r="C88" s="9" t="s">
        <v>398</v>
      </c>
      <c r="D88" s="5" t="s">
        <v>399</v>
      </c>
      <c r="E88" s="5" t="s">
        <v>400</v>
      </c>
      <c r="F88" s="6" t="s">
        <v>401</v>
      </c>
      <c r="G88" s="5" t="s">
        <v>21</v>
      </c>
      <c r="H88" s="5" t="s">
        <v>402</v>
      </c>
      <c r="I88" s="5" t="s">
        <v>403</v>
      </c>
      <c r="J88" s="5" t="s">
        <v>21</v>
      </c>
      <c r="K88" s="5" t="s">
        <v>333</v>
      </c>
      <c r="L88" s="5" t="s">
        <v>334</v>
      </c>
      <c r="M88" s="13">
        <v>5</v>
      </c>
      <c r="N88" s="13">
        <f>SUM(M88)*S88</f>
        <v>3780</v>
      </c>
      <c r="O88" s="11">
        <v>33.99</v>
      </c>
      <c r="P88" s="11">
        <f t="shared" si="1"/>
        <v>25696.440000000002</v>
      </c>
      <c r="Q88" s="5" t="s">
        <v>336</v>
      </c>
      <c r="R88" s="9">
        <v>54</v>
      </c>
      <c r="S88" s="9">
        <v>756</v>
      </c>
      <c r="T88" s="4" t="s">
        <v>25</v>
      </c>
    </row>
    <row r="89" spans="2:20" ht="79.900000000000006" customHeight="1" x14ac:dyDescent="0.25">
      <c r="B89" s="9" t="s">
        <v>335</v>
      </c>
      <c r="C89" s="9" t="s">
        <v>404</v>
      </c>
      <c r="D89" s="5" t="s">
        <v>405</v>
      </c>
      <c r="E89" s="5" t="s">
        <v>406</v>
      </c>
      <c r="F89" s="6" t="s">
        <v>407</v>
      </c>
      <c r="G89" s="5" t="s">
        <v>21</v>
      </c>
      <c r="H89" s="5" t="s">
        <v>408</v>
      </c>
      <c r="I89" s="5" t="s">
        <v>21</v>
      </c>
      <c r="J89" s="5" t="s">
        <v>21</v>
      </c>
      <c r="K89" s="5" t="s">
        <v>349</v>
      </c>
      <c r="L89" s="5" t="s">
        <v>350</v>
      </c>
      <c r="M89" s="13">
        <v>4.9375</v>
      </c>
      <c r="N89" s="13">
        <f>SUM(M89)*S89</f>
        <v>474</v>
      </c>
      <c r="O89" s="11">
        <v>29.99</v>
      </c>
      <c r="P89" s="11">
        <f t="shared" si="1"/>
        <v>2879.04</v>
      </c>
      <c r="Q89" s="5" t="s">
        <v>27</v>
      </c>
      <c r="R89" s="9">
        <v>6</v>
      </c>
      <c r="S89" s="9">
        <v>96</v>
      </c>
      <c r="T89" s="4" t="s">
        <v>25</v>
      </c>
    </row>
    <row r="90" spans="2:20" ht="79.900000000000006" customHeight="1" x14ac:dyDescent="0.25">
      <c r="B90" s="9" t="s">
        <v>335</v>
      </c>
      <c r="C90" s="9" t="s">
        <v>409</v>
      </c>
      <c r="D90" s="5" t="s">
        <v>410</v>
      </c>
      <c r="E90" s="5" t="s">
        <v>411</v>
      </c>
      <c r="F90" s="5" t="s">
        <v>412</v>
      </c>
      <c r="G90" s="5" t="s">
        <v>21</v>
      </c>
      <c r="H90" s="5" t="s">
        <v>413</v>
      </c>
      <c r="I90" s="5" t="s">
        <v>21</v>
      </c>
      <c r="J90" s="5" t="s">
        <v>21</v>
      </c>
      <c r="K90" s="5" t="s">
        <v>349</v>
      </c>
      <c r="L90" s="5" t="s">
        <v>350</v>
      </c>
      <c r="M90" s="13">
        <v>4.375</v>
      </c>
      <c r="N90" s="13">
        <f>SUM(M90)*S90</f>
        <v>3430</v>
      </c>
      <c r="O90" s="11">
        <v>36.99</v>
      </c>
      <c r="P90" s="11">
        <f t="shared" si="1"/>
        <v>29000.16</v>
      </c>
      <c r="Q90" s="5" t="s">
        <v>27</v>
      </c>
      <c r="R90" s="9">
        <v>49</v>
      </c>
      <c r="S90" s="9">
        <v>784</v>
      </c>
      <c r="T90" s="4" t="s">
        <v>25</v>
      </c>
    </row>
    <row r="91" spans="2:20" ht="79.900000000000006" customHeight="1" x14ac:dyDescent="0.25">
      <c r="B91" s="9" t="s">
        <v>335</v>
      </c>
      <c r="C91" s="9" t="s">
        <v>414</v>
      </c>
      <c r="D91" s="5" t="s">
        <v>415</v>
      </c>
      <c r="E91" s="5" t="s">
        <v>416</v>
      </c>
      <c r="F91" s="6" t="s">
        <v>417</v>
      </c>
      <c r="G91" s="5" t="s">
        <v>21</v>
      </c>
      <c r="H91" s="5" t="s">
        <v>418</v>
      </c>
      <c r="I91" s="5" t="s">
        <v>419</v>
      </c>
      <c r="J91" s="5" t="s">
        <v>21</v>
      </c>
      <c r="K91" s="5" t="s">
        <v>369</v>
      </c>
      <c r="L91" s="5" t="s">
        <v>370</v>
      </c>
      <c r="M91" s="13">
        <v>4.9875000000000007</v>
      </c>
      <c r="N91" s="13">
        <f>SUM(M91)*S91</f>
        <v>3591.0000000000005</v>
      </c>
      <c r="O91" s="11">
        <v>33.99</v>
      </c>
      <c r="P91" s="11">
        <f t="shared" si="1"/>
        <v>24472.800000000003</v>
      </c>
      <c r="Q91" s="5" t="s">
        <v>326</v>
      </c>
      <c r="R91" s="9">
        <v>60</v>
      </c>
      <c r="S91" s="9">
        <v>720</v>
      </c>
      <c r="T91" s="4" t="s">
        <v>25</v>
      </c>
    </row>
    <row r="92" spans="2:20" ht="79.900000000000006" customHeight="1" x14ac:dyDescent="0.25">
      <c r="B92" s="9" t="s">
        <v>335</v>
      </c>
      <c r="C92" s="9" t="s">
        <v>420</v>
      </c>
      <c r="D92" s="5" t="s">
        <v>421</v>
      </c>
      <c r="E92" s="5" t="s">
        <v>422</v>
      </c>
      <c r="F92" s="6" t="s">
        <v>423</v>
      </c>
      <c r="G92" s="5" t="s">
        <v>21</v>
      </c>
      <c r="H92" s="5" t="s">
        <v>424</v>
      </c>
      <c r="I92" s="5" t="s">
        <v>425</v>
      </c>
      <c r="J92" s="5" t="s">
        <v>21</v>
      </c>
      <c r="K92" s="5" t="s">
        <v>333</v>
      </c>
      <c r="L92" s="5" t="s">
        <v>334</v>
      </c>
      <c r="M92" s="13">
        <v>4.9875000000000007</v>
      </c>
      <c r="N92" s="13">
        <f>SUM(M92)*S92</f>
        <v>2513.7000000000003</v>
      </c>
      <c r="O92" s="11">
        <v>29.99</v>
      </c>
      <c r="P92" s="11">
        <f t="shared" si="1"/>
        <v>15114.96</v>
      </c>
      <c r="Q92" s="5" t="s">
        <v>336</v>
      </c>
      <c r="R92" s="9">
        <v>36</v>
      </c>
      <c r="S92" s="9">
        <v>504</v>
      </c>
      <c r="T92" s="4" t="s">
        <v>25</v>
      </c>
    </row>
    <row r="93" spans="2:20" ht="79.900000000000006" customHeight="1" x14ac:dyDescent="0.25">
      <c r="B93" s="9" t="s">
        <v>335</v>
      </c>
      <c r="C93" s="9" t="s">
        <v>426</v>
      </c>
      <c r="D93" s="5" t="s">
        <v>427</v>
      </c>
      <c r="E93" s="5" t="s">
        <v>428</v>
      </c>
      <c r="F93" s="6" t="s">
        <v>429</v>
      </c>
      <c r="G93" s="5" t="s">
        <v>21</v>
      </c>
      <c r="H93" s="5" t="s">
        <v>22</v>
      </c>
      <c r="I93" s="5" t="s">
        <v>393</v>
      </c>
      <c r="J93" s="5" t="s">
        <v>21</v>
      </c>
      <c r="K93" s="5" t="s">
        <v>349</v>
      </c>
      <c r="L93" s="5" t="s">
        <v>350</v>
      </c>
      <c r="M93" s="13">
        <v>5</v>
      </c>
      <c r="N93" s="13">
        <f>SUM(M93)*S93</f>
        <v>5520</v>
      </c>
      <c r="O93" s="11">
        <v>33.99</v>
      </c>
      <c r="P93" s="11">
        <f t="shared" si="1"/>
        <v>37524.959999999999</v>
      </c>
      <c r="Q93" s="5" t="s">
        <v>27</v>
      </c>
      <c r="R93" s="9">
        <v>69</v>
      </c>
      <c r="S93" s="9">
        <v>1104</v>
      </c>
      <c r="T93" s="4" t="s">
        <v>25</v>
      </c>
    </row>
    <row r="94" spans="2:20" ht="79.900000000000006" customHeight="1" x14ac:dyDescent="0.25">
      <c r="B94" s="9" t="s">
        <v>335</v>
      </c>
      <c r="C94" s="9" t="s">
        <v>430</v>
      </c>
      <c r="D94" s="5" t="s">
        <v>431</v>
      </c>
      <c r="E94" s="5" t="s">
        <v>432</v>
      </c>
      <c r="F94" s="6" t="s">
        <v>433</v>
      </c>
      <c r="G94" s="5" t="s">
        <v>21</v>
      </c>
      <c r="H94" s="5" t="s">
        <v>434</v>
      </c>
      <c r="I94" s="5" t="s">
        <v>435</v>
      </c>
      <c r="J94" s="5" t="s">
        <v>21</v>
      </c>
      <c r="K94" s="5" t="s">
        <v>369</v>
      </c>
      <c r="L94" s="5" t="s">
        <v>436</v>
      </c>
      <c r="M94" s="13">
        <v>6.25</v>
      </c>
      <c r="N94" s="13">
        <f>SUM(M94)*S94</f>
        <v>5512.5</v>
      </c>
      <c r="O94" s="11">
        <v>36.99</v>
      </c>
      <c r="P94" s="11">
        <f t="shared" si="1"/>
        <v>32625.18</v>
      </c>
      <c r="Q94" s="5" t="s">
        <v>385</v>
      </c>
      <c r="R94" s="9">
        <v>49</v>
      </c>
      <c r="S94" s="9">
        <v>882</v>
      </c>
      <c r="T94" s="4" t="s">
        <v>25</v>
      </c>
    </row>
    <row r="95" spans="2:20" ht="79.900000000000006" customHeight="1" x14ac:dyDescent="0.25">
      <c r="B95" s="9" t="s">
        <v>335</v>
      </c>
      <c r="C95" s="9" t="s">
        <v>437</v>
      </c>
      <c r="D95" s="5" t="s">
        <v>438</v>
      </c>
      <c r="E95" s="5" t="s">
        <v>439</v>
      </c>
      <c r="F95" s="6" t="s">
        <v>440</v>
      </c>
      <c r="G95" s="5" t="s">
        <v>21</v>
      </c>
      <c r="H95" s="5" t="s">
        <v>22</v>
      </c>
      <c r="I95" s="5" t="s">
        <v>393</v>
      </c>
      <c r="J95" s="5" t="s">
        <v>21</v>
      </c>
      <c r="K95" s="5" t="s">
        <v>333</v>
      </c>
      <c r="L95" s="5" t="s">
        <v>334</v>
      </c>
      <c r="M95" s="13">
        <v>3.75</v>
      </c>
      <c r="N95" s="13">
        <f>SUM(M95)*S95</f>
        <v>3780</v>
      </c>
      <c r="O95" s="11">
        <v>25.99</v>
      </c>
      <c r="P95" s="11">
        <f t="shared" si="1"/>
        <v>26197.919999999998</v>
      </c>
      <c r="Q95" s="5" t="s">
        <v>336</v>
      </c>
      <c r="R95" s="9">
        <v>72</v>
      </c>
      <c r="S95" s="9">
        <v>1008</v>
      </c>
      <c r="T95" s="4" t="s">
        <v>25</v>
      </c>
    </row>
    <row r="96" spans="2:20" ht="79.900000000000006" customHeight="1" x14ac:dyDescent="0.25">
      <c r="B96" s="9" t="s">
        <v>335</v>
      </c>
      <c r="C96" s="9" t="s">
        <v>441</v>
      </c>
      <c r="D96" s="5" t="s">
        <v>442</v>
      </c>
      <c r="E96" s="5" t="s">
        <v>443</v>
      </c>
      <c r="F96" s="5" t="s">
        <v>444</v>
      </c>
      <c r="G96" s="5" t="s">
        <v>21</v>
      </c>
      <c r="H96" s="5" t="s">
        <v>445</v>
      </c>
      <c r="I96" s="5" t="s">
        <v>446</v>
      </c>
      <c r="J96" s="5" t="s">
        <v>21</v>
      </c>
      <c r="K96" s="5" t="s">
        <v>349</v>
      </c>
      <c r="L96" s="5" t="s">
        <v>350</v>
      </c>
      <c r="M96" s="13">
        <v>6.2375000000000007</v>
      </c>
      <c r="N96" s="13">
        <f>SUM(M96)*S96</f>
        <v>2495.0000000000005</v>
      </c>
      <c r="O96" s="11">
        <v>40.99</v>
      </c>
      <c r="P96" s="11">
        <f t="shared" si="1"/>
        <v>16396</v>
      </c>
      <c r="Q96" s="5" t="s">
        <v>27</v>
      </c>
      <c r="R96" s="9">
        <v>25</v>
      </c>
      <c r="S96" s="9">
        <v>400</v>
      </c>
      <c r="T96" s="4" t="s">
        <v>25</v>
      </c>
    </row>
    <row r="97" spans="2:20" ht="79.900000000000006" customHeight="1" x14ac:dyDescent="0.25">
      <c r="B97" s="9" t="s">
        <v>335</v>
      </c>
      <c r="C97" s="9" t="s">
        <v>447</v>
      </c>
      <c r="D97" s="5" t="s">
        <v>448</v>
      </c>
      <c r="E97" s="5" t="s">
        <v>449</v>
      </c>
      <c r="F97" s="6" t="s">
        <v>450</v>
      </c>
      <c r="G97" s="5" t="s">
        <v>21</v>
      </c>
      <c r="H97" s="5" t="s">
        <v>451</v>
      </c>
      <c r="I97" s="5" t="s">
        <v>452</v>
      </c>
      <c r="J97" s="5" t="s">
        <v>21</v>
      </c>
      <c r="K97" s="5" t="s">
        <v>333</v>
      </c>
      <c r="L97" s="5" t="s">
        <v>334</v>
      </c>
      <c r="M97" s="13">
        <v>3.75</v>
      </c>
      <c r="N97" s="13">
        <f>SUM(M97)*S97</f>
        <v>1260</v>
      </c>
      <c r="O97" s="11">
        <v>25.99</v>
      </c>
      <c r="P97" s="11">
        <f t="shared" si="1"/>
        <v>8732.64</v>
      </c>
      <c r="Q97" s="5" t="s">
        <v>336</v>
      </c>
      <c r="R97" s="9">
        <v>24</v>
      </c>
      <c r="S97" s="9">
        <v>336</v>
      </c>
      <c r="T97" s="4" t="s">
        <v>25</v>
      </c>
    </row>
    <row r="98" spans="2:20" ht="79.900000000000006" customHeight="1" x14ac:dyDescent="0.25">
      <c r="B98" s="9" t="s">
        <v>335</v>
      </c>
      <c r="C98" s="9" t="s">
        <v>453</v>
      </c>
      <c r="D98" s="5" t="s">
        <v>454</v>
      </c>
      <c r="E98" s="5" t="s">
        <v>455</v>
      </c>
      <c r="F98" s="5" t="s">
        <v>456</v>
      </c>
      <c r="G98" s="5" t="s">
        <v>21</v>
      </c>
      <c r="H98" s="5" t="s">
        <v>42</v>
      </c>
      <c r="I98" s="5" t="s">
        <v>21</v>
      </c>
      <c r="J98" s="5" t="s">
        <v>21</v>
      </c>
      <c r="K98" s="5" t="s">
        <v>349</v>
      </c>
      <c r="L98" s="5" t="s">
        <v>350</v>
      </c>
      <c r="M98" s="13">
        <v>2.8125</v>
      </c>
      <c r="N98" s="13">
        <f>SUM(M98)*S98</f>
        <v>1215</v>
      </c>
      <c r="O98" s="11">
        <v>29.99</v>
      </c>
      <c r="P98" s="11">
        <f t="shared" si="1"/>
        <v>12955.679999999998</v>
      </c>
      <c r="Q98" s="5" t="s">
        <v>27</v>
      </c>
      <c r="R98" s="9">
        <v>27</v>
      </c>
      <c r="S98" s="9">
        <v>432</v>
      </c>
      <c r="T98" s="4" t="s">
        <v>25</v>
      </c>
    </row>
    <row r="99" spans="2:20" ht="79.900000000000006" customHeight="1" x14ac:dyDescent="0.25">
      <c r="B99" s="9" t="s">
        <v>335</v>
      </c>
      <c r="C99" s="9" t="s">
        <v>457</v>
      </c>
      <c r="D99" s="5" t="s">
        <v>458</v>
      </c>
      <c r="E99" s="5" t="s">
        <v>455</v>
      </c>
      <c r="F99" s="5" t="s">
        <v>456</v>
      </c>
      <c r="G99" s="5" t="s">
        <v>21</v>
      </c>
      <c r="H99" s="5" t="s">
        <v>22</v>
      </c>
      <c r="I99" s="5" t="s">
        <v>21</v>
      </c>
      <c r="J99" s="5" t="s">
        <v>21</v>
      </c>
      <c r="K99" s="5" t="s">
        <v>349</v>
      </c>
      <c r="L99" s="5" t="s">
        <v>350</v>
      </c>
      <c r="M99" s="13">
        <v>2.8125</v>
      </c>
      <c r="N99" s="13">
        <f>SUM(M99)*S99</f>
        <v>2295</v>
      </c>
      <c r="O99" s="11">
        <v>29.99</v>
      </c>
      <c r="P99" s="11">
        <f t="shared" si="1"/>
        <v>24471.84</v>
      </c>
      <c r="Q99" s="5" t="s">
        <v>27</v>
      </c>
      <c r="R99" s="9">
        <v>51</v>
      </c>
      <c r="S99" s="9">
        <v>816</v>
      </c>
      <c r="T99" s="4" t="s">
        <v>25</v>
      </c>
    </row>
    <row r="100" spans="2:20" ht="79.900000000000006" customHeight="1" x14ac:dyDescent="0.25">
      <c r="B100" s="9" t="s">
        <v>335</v>
      </c>
      <c r="C100" s="9" t="s">
        <v>459</v>
      </c>
      <c r="D100" s="5" t="s">
        <v>460</v>
      </c>
      <c r="E100" s="5" t="s">
        <v>461</v>
      </c>
      <c r="F100" s="6" t="s">
        <v>462</v>
      </c>
      <c r="G100" s="5" t="s">
        <v>21</v>
      </c>
      <c r="H100" s="5" t="s">
        <v>463</v>
      </c>
      <c r="I100" s="5" t="s">
        <v>464</v>
      </c>
      <c r="J100" s="5" t="s">
        <v>21</v>
      </c>
      <c r="K100" s="5" t="s">
        <v>349</v>
      </c>
      <c r="L100" s="5" t="s">
        <v>350</v>
      </c>
      <c r="M100" s="13">
        <v>4.375</v>
      </c>
      <c r="N100" s="13">
        <f>SUM(M100)*S100</f>
        <v>3360</v>
      </c>
      <c r="O100" s="11">
        <v>25.99</v>
      </c>
      <c r="P100" s="11">
        <f t="shared" si="1"/>
        <v>19960.32</v>
      </c>
      <c r="Q100" s="5" t="s">
        <v>27</v>
      </c>
      <c r="R100" s="9">
        <v>48</v>
      </c>
      <c r="S100" s="9">
        <v>768</v>
      </c>
      <c r="T100" s="4" t="s">
        <v>25</v>
      </c>
    </row>
    <row r="101" spans="2:20" ht="79.900000000000006" customHeight="1" x14ac:dyDescent="0.25">
      <c r="B101" s="9" t="s">
        <v>335</v>
      </c>
      <c r="C101" s="9" t="s">
        <v>465</v>
      </c>
      <c r="D101" s="5" t="s">
        <v>466</v>
      </c>
      <c r="E101" s="5" t="s">
        <v>461</v>
      </c>
      <c r="F101" s="6" t="s">
        <v>467</v>
      </c>
      <c r="G101" s="5" t="s">
        <v>21</v>
      </c>
      <c r="H101" s="5" t="s">
        <v>468</v>
      </c>
      <c r="I101" s="5" t="s">
        <v>332</v>
      </c>
      <c r="J101" s="5" t="s">
        <v>21</v>
      </c>
      <c r="K101" s="5" t="s">
        <v>333</v>
      </c>
      <c r="L101" s="5" t="s">
        <v>334</v>
      </c>
      <c r="M101" s="13">
        <v>4.9375</v>
      </c>
      <c r="N101" s="13">
        <f>SUM(M101)*S101</f>
        <v>4769.625</v>
      </c>
      <c r="O101" s="11">
        <v>25.99</v>
      </c>
      <c r="P101" s="11">
        <f t="shared" si="1"/>
        <v>25106.34</v>
      </c>
      <c r="Q101" s="5" t="s">
        <v>336</v>
      </c>
      <c r="R101" s="9">
        <v>69</v>
      </c>
      <c r="S101" s="9">
        <v>966</v>
      </c>
      <c r="T101" s="4" t="s">
        <v>25</v>
      </c>
    </row>
    <row r="102" spans="2:20" ht="79.900000000000006" customHeight="1" x14ac:dyDescent="0.25">
      <c r="B102" s="9" t="s">
        <v>335</v>
      </c>
      <c r="C102" s="9" t="s">
        <v>469</v>
      </c>
      <c r="D102" s="5" t="s">
        <v>470</v>
      </c>
      <c r="E102" s="5" t="s">
        <v>471</v>
      </c>
      <c r="F102" s="6" t="s">
        <v>472</v>
      </c>
      <c r="G102" s="5" t="s">
        <v>21</v>
      </c>
      <c r="H102" s="5" t="s">
        <v>473</v>
      </c>
      <c r="I102" s="5" t="s">
        <v>474</v>
      </c>
      <c r="J102" s="5" t="s">
        <v>21</v>
      </c>
      <c r="K102" s="5" t="s">
        <v>349</v>
      </c>
      <c r="L102" s="5" t="s">
        <v>350</v>
      </c>
      <c r="M102" s="13">
        <v>5</v>
      </c>
      <c r="N102" s="13">
        <f>SUM(M102)*S102</f>
        <v>5680</v>
      </c>
      <c r="O102" s="11">
        <v>29.99</v>
      </c>
      <c r="P102" s="11">
        <f t="shared" si="1"/>
        <v>34068.639999999999</v>
      </c>
      <c r="Q102" s="5" t="s">
        <v>27</v>
      </c>
      <c r="R102" s="9">
        <v>71</v>
      </c>
      <c r="S102" s="9">
        <v>1136</v>
      </c>
      <c r="T102" s="4" t="s">
        <v>25</v>
      </c>
    </row>
    <row r="103" spans="2:20" ht="79.900000000000006" customHeight="1" x14ac:dyDescent="0.25">
      <c r="B103" s="9" t="s">
        <v>335</v>
      </c>
      <c r="C103" s="9" t="s">
        <v>475</v>
      </c>
      <c r="D103" s="5" t="s">
        <v>476</v>
      </c>
      <c r="E103" s="5" t="s">
        <v>477</v>
      </c>
      <c r="F103" s="6" t="s">
        <v>478</v>
      </c>
      <c r="G103" s="5" t="s">
        <v>21</v>
      </c>
      <c r="H103" s="5" t="s">
        <v>479</v>
      </c>
      <c r="I103" s="5" t="s">
        <v>480</v>
      </c>
      <c r="J103" s="5" t="s">
        <v>21</v>
      </c>
      <c r="K103" s="5" t="s">
        <v>481</v>
      </c>
      <c r="L103" s="5" t="s">
        <v>482</v>
      </c>
      <c r="M103" s="13">
        <v>6.2375000000000007</v>
      </c>
      <c r="N103" s="13">
        <f>SUM(M103)*S103</f>
        <v>4990.0000000000009</v>
      </c>
      <c r="O103" s="11">
        <v>36.99</v>
      </c>
      <c r="P103" s="11">
        <f t="shared" si="1"/>
        <v>29592</v>
      </c>
      <c r="Q103" s="5" t="s">
        <v>483</v>
      </c>
      <c r="R103" s="9">
        <v>40</v>
      </c>
      <c r="S103" s="9">
        <v>800</v>
      </c>
      <c r="T103" s="4" t="s">
        <v>25</v>
      </c>
    </row>
    <row r="104" spans="2:20" ht="79.900000000000006" customHeight="1" x14ac:dyDescent="0.25">
      <c r="B104" s="9" t="s">
        <v>490</v>
      </c>
      <c r="C104" s="9" t="s">
        <v>484</v>
      </c>
      <c r="D104" s="5" t="s">
        <v>485</v>
      </c>
      <c r="E104" s="5" t="s">
        <v>486</v>
      </c>
      <c r="F104" s="6" t="s">
        <v>487</v>
      </c>
      <c r="G104" s="5" t="s">
        <v>21</v>
      </c>
      <c r="H104" s="5" t="s">
        <v>488</v>
      </c>
      <c r="I104" s="5" t="s">
        <v>489</v>
      </c>
      <c r="J104" s="5" t="s">
        <v>21</v>
      </c>
      <c r="K104" s="5" t="s">
        <v>333</v>
      </c>
      <c r="L104" s="5" t="s">
        <v>334</v>
      </c>
      <c r="M104" s="13">
        <v>7.5</v>
      </c>
      <c r="N104" s="13">
        <f>SUM(M104)*S104</f>
        <v>315</v>
      </c>
      <c r="O104" s="11">
        <v>44.99</v>
      </c>
      <c r="P104" s="11">
        <f t="shared" si="1"/>
        <v>1889.5800000000002</v>
      </c>
      <c r="Q104" s="5" t="s">
        <v>336</v>
      </c>
      <c r="R104" s="9">
        <v>3</v>
      </c>
      <c r="S104" s="9">
        <v>42</v>
      </c>
      <c r="T104" s="4" t="s">
        <v>25</v>
      </c>
    </row>
    <row r="105" spans="2:20" ht="79.900000000000006" customHeight="1" x14ac:dyDescent="0.25">
      <c r="B105" s="9" t="s">
        <v>490</v>
      </c>
      <c r="C105" s="9" t="s">
        <v>491</v>
      </c>
      <c r="D105" s="5" t="s">
        <v>492</v>
      </c>
      <c r="E105" s="5" t="s">
        <v>486</v>
      </c>
      <c r="F105" s="6" t="s">
        <v>487</v>
      </c>
      <c r="G105" s="5" t="s">
        <v>21</v>
      </c>
      <c r="H105" s="5" t="s">
        <v>493</v>
      </c>
      <c r="I105" s="5" t="s">
        <v>494</v>
      </c>
      <c r="J105" s="5" t="s">
        <v>21</v>
      </c>
      <c r="K105" s="5" t="s">
        <v>333</v>
      </c>
      <c r="L105" s="5" t="s">
        <v>334</v>
      </c>
      <c r="M105" s="13">
        <v>7.5</v>
      </c>
      <c r="N105" s="13">
        <f>SUM(M105)*S105</f>
        <v>420</v>
      </c>
      <c r="O105" s="11">
        <v>44.99</v>
      </c>
      <c r="P105" s="11">
        <f t="shared" si="1"/>
        <v>2519.44</v>
      </c>
      <c r="Q105" s="5" t="s">
        <v>336</v>
      </c>
      <c r="R105" s="9">
        <v>4</v>
      </c>
      <c r="S105" s="9">
        <v>56</v>
      </c>
      <c r="T105" s="4" t="s">
        <v>25</v>
      </c>
    </row>
    <row r="106" spans="2:20" ht="79.900000000000006" customHeight="1" x14ac:dyDescent="0.25">
      <c r="B106" s="9" t="s">
        <v>490</v>
      </c>
      <c r="C106" s="9" t="s">
        <v>495</v>
      </c>
      <c r="D106" s="5" t="s">
        <v>496</v>
      </c>
      <c r="E106" s="5" t="s">
        <v>486</v>
      </c>
      <c r="F106" s="5" t="s">
        <v>497</v>
      </c>
      <c r="G106" s="5" t="s">
        <v>21</v>
      </c>
      <c r="H106" s="5" t="s">
        <v>21</v>
      </c>
      <c r="I106" s="5" t="s">
        <v>21</v>
      </c>
      <c r="J106" s="5" t="s">
        <v>21</v>
      </c>
      <c r="K106" s="5" t="s">
        <v>369</v>
      </c>
      <c r="L106" s="5" t="s">
        <v>370</v>
      </c>
      <c r="M106" s="13">
        <v>6.2375000000000007</v>
      </c>
      <c r="N106" s="13">
        <f>SUM(M106)*S106</f>
        <v>224.55</v>
      </c>
      <c r="O106" s="11">
        <v>36.99</v>
      </c>
      <c r="P106" s="11">
        <f t="shared" si="1"/>
        <v>1331.64</v>
      </c>
      <c r="Q106" s="5" t="s">
        <v>326</v>
      </c>
      <c r="R106" s="9">
        <v>3</v>
      </c>
      <c r="S106" s="9">
        <v>36</v>
      </c>
      <c r="T106" s="4" t="s">
        <v>25</v>
      </c>
    </row>
    <row r="107" spans="2:20" ht="79.900000000000006" customHeight="1" x14ac:dyDescent="0.25">
      <c r="B107" s="9" t="s">
        <v>490</v>
      </c>
      <c r="C107" s="9" t="s">
        <v>498</v>
      </c>
      <c r="D107" s="5" t="s">
        <v>499</v>
      </c>
      <c r="E107" s="5" t="s">
        <v>500</v>
      </c>
      <c r="F107" s="6" t="s">
        <v>501</v>
      </c>
      <c r="G107" s="5" t="s">
        <v>21</v>
      </c>
      <c r="H107" s="5" t="s">
        <v>502</v>
      </c>
      <c r="I107" s="5" t="s">
        <v>503</v>
      </c>
      <c r="J107" s="5" t="s">
        <v>21</v>
      </c>
      <c r="K107" s="5" t="s">
        <v>333</v>
      </c>
      <c r="L107" s="5" t="s">
        <v>334</v>
      </c>
      <c r="M107" s="13">
        <v>5</v>
      </c>
      <c r="N107" s="13">
        <f>SUM(M107)*S107</f>
        <v>8610</v>
      </c>
      <c r="O107" s="11">
        <v>29.99</v>
      </c>
      <c r="P107" s="11">
        <f t="shared" si="1"/>
        <v>51642.78</v>
      </c>
      <c r="Q107" s="5" t="s">
        <v>336</v>
      </c>
      <c r="R107" s="9">
        <v>123</v>
      </c>
      <c r="S107" s="9">
        <v>1722</v>
      </c>
      <c r="T107" s="4" t="s">
        <v>25</v>
      </c>
    </row>
    <row r="108" spans="2:20" ht="79.900000000000006" customHeight="1" x14ac:dyDescent="0.25">
      <c r="B108" s="9" t="s">
        <v>490</v>
      </c>
      <c r="C108" s="9" t="s">
        <v>504</v>
      </c>
      <c r="D108" s="5" t="s">
        <v>505</v>
      </c>
      <c r="E108" s="5" t="s">
        <v>500</v>
      </c>
      <c r="F108" s="6" t="s">
        <v>501</v>
      </c>
      <c r="G108" s="5" t="s">
        <v>21</v>
      </c>
      <c r="H108" s="5" t="s">
        <v>402</v>
      </c>
      <c r="I108" s="5" t="s">
        <v>506</v>
      </c>
      <c r="J108" s="5" t="s">
        <v>21</v>
      </c>
      <c r="K108" s="5" t="s">
        <v>333</v>
      </c>
      <c r="L108" s="5" t="s">
        <v>334</v>
      </c>
      <c r="M108" s="13">
        <v>5</v>
      </c>
      <c r="N108" s="13">
        <f>SUM(M108)*S108</f>
        <v>2590</v>
      </c>
      <c r="O108" s="11">
        <v>29.99</v>
      </c>
      <c r="P108" s="11">
        <f t="shared" si="1"/>
        <v>15534.82</v>
      </c>
      <c r="Q108" s="5" t="s">
        <v>336</v>
      </c>
      <c r="R108" s="9">
        <v>37</v>
      </c>
      <c r="S108" s="9">
        <v>518</v>
      </c>
      <c r="T108" s="4" t="s">
        <v>25</v>
      </c>
    </row>
    <row r="109" spans="2:20" ht="79.900000000000006" customHeight="1" x14ac:dyDescent="0.25">
      <c r="B109" s="9" t="s">
        <v>490</v>
      </c>
      <c r="C109" s="9" t="s">
        <v>507</v>
      </c>
      <c r="D109" s="5" t="s">
        <v>508</v>
      </c>
      <c r="E109" s="5" t="s">
        <v>500</v>
      </c>
      <c r="F109" s="6" t="s">
        <v>501</v>
      </c>
      <c r="G109" s="5" t="s">
        <v>21</v>
      </c>
      <c r="H109" s="5" t="s">
        <v>509</v>
      </c>
      <c r="I109" s="5" t="s">
        <v>510</v>
      </c>
      <c r="J109" s="5" t="s">
        <v>21</v>
      </c>
      <c r="K109" s="5" t="s">
        <v>333</v>
      </c>
      <c r="L109" s="5" t="s">
        <v>334</v>
      </c>
      <c r="M109" s="13">
        <v>5</v>
      </c>
      <c r="N109" s="13">
        <f>SUM(M109)*S109</f>
        <v>3290</v>
      </c>
      <c r="O109" s="11">
        <v>29.99</v>
      </c>
      <c r="P109" s="11">
        <f t="shared" si="1"/>
        <v>19733.419999999998</v>
      </c>
      <c r="Q109" s="5" t="s">
        <v>336</v>
      </c>
      <c r="R109" s="9">
        <v>47</v>
      </c>
      <c r="S109" s="9">
        <v>658</v>
      </c>
      <c r="T109" s="4" t="s">
        <v>25</v>
      </c>
    </row>
    <row r="110" spans="2:20" ht="79.900000000000006" customHeight="1" x14ac:dyDescent="0.25">
      <c r="B110" s="9" t="s">
        <v>490</v>
      </c>
      <c r="C110" s="9" t="s">
        <v>511</v>
      </c>
      <c r="D110" s="5" t="s">
        <v>512</v>
      </c>
      <c r="E110" s="5" t="s">
        <v>513</v>
      </c>
      <c r="F110" s="6" t="s">
        <v>514</v>
      </c>
      <c r="G110" s="5" t="s">
        <v>21</v>
      </c>
      <c r="H110" s="5" t="s">
        <v>515</v>
      </c>
      <c r="I110" s="5" t="s">
        <v>516</v>
      </c>
      <c r="J110" s="5" t="s">
        <v>21</v>
      </c>
      <c r="K110" s="5" t="s">
        <v>481</v>
      </c>
      <c r="L110" s="5" t="s">
        <v>517</v>
      </c>
      <c r="M110" s="13">
        <v>4.9875000000000007</v>
      </c>
      <c r="N110" s="13">
        <f>SUM(M110)*S110</f>
        <v>269.32500000000005</v>
      </c>
      <c r="O110" s="11">
        <v>29.99</v>
      </c>
      <c r="P110" s="11">
        <f t="shared" si="1"/>
        <v>1619.4599999999998</v>
      </c>
      <c r="Q110" s="5" t="s">
        <v>385</v>
      </c>
      <c r="R110" s="9">
        <v>3</v>
      </c>
      <c r="S110" s="9">
        <v>54</v>
      </c>
      <c r="T110" s="4" t="s">
        <v>25</v>
      </c>
    </row>
    <row r="111" spans="2:20" ht="79.900000000000006" customHeight="1" x14ac:dyDescent="0.25">
      <c r="B111" s="9" t="s">
        <v>490</v>
      </c>
      <c r="C111" s="9" t="s">
        <v>518</v>
      </c>
      <c r="D111" s="5" t="s">
        <v>519</v>
      </c>
      <c r="E111" s="5" t="s">
        <v>345</v>
      </c>
      <c r="F111" s="6" t="s">
        <v>520</v>
      </c>
      <c r="G111" s="5" t="s">
        <v>21</v>
      </c>
      <c r="H111" s="5" t="s">
        <v>114</v>
      </c>
      <c r="I111" s="5" t="s">
        <v>397</v>
      </c>
      <c r="J111" s="5" t="s">
        <v>21</v>
      </c>
      <c r="K111" s="5" t="s">
        <v>349</v>
      </c>
      <c r="L111" s="5" t="s">
        <v>384</v>
      </c>
      <c r="M111" s="13">
        <v>4.9875000000000007</v>
      </c>
      <c r="N111" s="13">
        <f>SUM(M111)*S111</f>
        <v>628.42500000000007</v>
      </c>
      <c r="O111" s="11">
        <v>36.99</v>
      </c>
      <c r="P111" s="11">
        <f t="shared" si="1"/>
        <v>4660.7400000000007</v>
      </c>
      <c r="Q111" s="5" t="s">
        <v>385</v>
      </c>
      <c r="R111" s="9">
        <v>7</v>
      </c>
      <c r="S111" s="9">
        <v>126</v>
      </c>
      <c r="T111" s="4" t="s">
        <v>25</v>
      </c>
    </row>
    <row r="112" spans="2:20" ht="79.900000000000006" customHeight="1" x14ac:dyDescent="0.25">
      <c r="B112" s="9" t="s">
        <v>490</v>
      </c>
      <c r="C112" s="9" t="s">
        <v>521</v>
      </c>
      <c r="D112" s="5" t="s">
        <v>522</v>
      </c>
      <c r="E112" s="5" t="s">
        <v>345</v>
      </c>
      <c r="F112" s="6" t="s">
        <v>520</v>
      </c>
      <c r="G112" s="5" t="s">
        <v>21</v>
      </c>
      <c r="H112" s="5" t="s">
        <v>347</v>
      </c>
      <c r="I112" s="5" t="s">
        <v>348</v>
      </c>
      <c r="J112" s="5" t="s">
        <v>21</v>
      </c>
      <c r="K112" s="5" t="s">
        <v>349</v>
      </c>
      <c r="L112" s="5" t="s">
        <v>384</v>
      </c>
      <c r="M112" s="13">
        <v>4.9875000000000007</v>
      </c>
      <c r="N112" s="13">
        <f>SUM(M112)*S112</f>
        <v>2334.1500000000005</v>
      </c>
      <c r="O112" s="11">
        <v>36.99</v>
      </c>
      <c r="P112" s="11">
        <f t="shared" si="1"/>
        <v>17311.32</v>
      </c>
      <c r="Q112" s="5" t="s">
        <v>385</v>
      </c>
      <c r="R112" s="9">
        <v>26</v>
      </c>
      <c r="S112" s="9">
        <v>468</v>
      </c>
      <c r="T112" s="4" t="s">
        <v>25</v>
      </c>
    </row>
    <row r="113" spans="2:20" ht="79.900000000000006" customHeight="1" x14ac:dyDescent="0.25">
      <c r="B113" s="9" t="s">
        <v>490</v>
      </c>
      <c r="C113" s="9" t="s">
        <v>523</v>
      </c>
      <c r="D113" s="5" t="s">
        <v>524</v>
      </c>
      <c r="E113" s="5" t="s">
        <v>525</v>
      </c>
      <c r="F113" s="6" t="s">
        <v>526</v>
      </c>
      <c r="G113" s="5" t="s">
        <v>21</v>
      </c>
      <c r="H113" s="5" t="s">
        <v>527</v>
      </c>
      <c r="I113" s="5" t="s">
        <v>21</v>
      </c>
      <c r="J113" s="5" t="s">
        <v>21</v>
      </c>
      <c r="K113" s="5" t="s">
        <v>333</v>
      </c>
      <c r="L113" s="5" t="s">
        <v>528</v>
      </c>
      <c r="M113" s="13">
        <v>3.7375000000000003</v>
      </c>
      <c r="N113" s="13">
        <f>SUM(M113)*S113</f>
        <v>179.4</v>
      </c>
      <c r="O113" s="11">
        <v>44.99</v>
      </c>
      <c r="P113" s="11">
        <f t="shared" si="1"/>
        <v>2159.52</v>
      </c>
      <c r="Q113" s="5" t="s">
        <v>326</v>
      </c>
      <c r="R113" s="9">
        <v>4</v>
      </c>
      <c r="S113" s="9">
        <v>48</v>
      </c>
      <c r="T113" s="4" t="s">
        <v>25</v>
      </c>
    </row>
    <row r="114" spans="2:20" ht="79.900000000000006" customHeight="1" x14ac:dyDescent="0.25">
      <c r="B114" s="9" t="s">
        <v>490</v>
      </c>
      <c r="C114" s="9" t="s">
        <v>529</v>
      </c>
      <c r="D114" s="5" t="s">
        <v>530</v>
      </c>
      <c r="E114" s="5" t="s">
        <v>531</v>
      </c>
      <c r="F114" s="6" t="s">
        <v>532</v>
      </c>
      <c r="G114" s="5" t="s">
        <v>21</v>
      </c>
      <c r="H114" s="5" t="s">
        <v>402</v>
      </c>
      <c r="I114" s="5" t="s">
        <v>533</v>
      </c>
      <c r="J114" s="5" t="s">
        <v>21</v>
      </c>
      <c r="K114" s="5" t="s">
        <v>333</v>
      </c>
      <c r="L114" s="5" t="s">
        <v>534</v>
      </c>
      <c r="M114" s="13">
        <v>4.9875000000000007</v>
      </c>
      <c r="N114" s="13">
        <f>SUM(M114)*S114</f>
        <v>399.00000000000006</v>
      </c>
      <c r="O114" s="11">
        <v>36.99</v>
      </c>
      <c r="P114" s="11">
        <f t="shared" si="1"/>
        <v>2959.2000000000003</v>
      </c>
      <c r="Q114" s="5" t="s">
        <v>27</v>
      </c>
      <c r="R114" s="9">
        <v>5</v>
      </c>
      <c r="S114" s="9">
        <v>80</v>
      </c>
      <c r="T114" s="4" t="s">
        <v>25</v>
      </c>
    </row>
    <row r="115" spans="2:20" ht="79.900000000000006" customHeight="1" x14ac:dyDescent="0.25">
      <c r="B115" s="9" t="s">
        <v>490</v>
      </c>
      <c r="C115" s="9" t="s">
        <v>535</v>
      </c>
      <c r="D115" s="5" t="s">
        <v>536</v>
      </c>
      <c r="E115" s="5" t="s">
        <v>537</v>
      </c>
      <c r="F115" s="6" t="s">
        <v>538</v>
      </c>
      <c r="G115" s="5" t="s">
        <v>21</v>
      </c>
      <c r="H115" s="5" t="s">
        <v>539</v>
      </c>
      <c r="I115" s="5" t="s">
        <v>21</v>
      </c>
      <c r="J115" s="5" t="s">
        <v>21</v>
      </c>
      <c r="K115" s="5" t="s">
        <v>349</v>
      </c>
      <c r="L115" s="5" t="s">
        <v>350</v>
      </c>
      <c r="M115" s="13">
        <v>4.9875000000000007</v>
      </c>
      <c r="N115" s="13">
        <f>SUM(M115)*S115</f>
        <v>319.20000000000005</v>
      </c>
      <c r="O115" s="11">
        <v>36.99</v>
      </c>
      <c r="P115" s="11">
        <f t="shared" si="1"/>
        <v>2367.36</v>
      </c>
      <c r="Q115" s="5" t="s">
        <v>27</v>
      </c>
      <c r="R115" s="9">
        <v>4</v>
      </c>
      <c r="S115" s="9">
        <v>64</v>
      </c>
      <c r="T115" s="4" t="s">
        <v>25</v>
      </c>
    </row>
    <row r="116" spans="2:20" ht="79.900000000000006" customHeight="1" x14ac:dyDescent="0.25">
      <c r="B116" s="9" t="s">
        <v>490</v>
      </c>
      <c r="C116" s="9" t="s">
        <v>540</v>
      </c>
      <c r="D116" s="5" t="s">
        <v>541</v>
      </c>
      <c r="E116" s="5" t="s">
        <v>542</v>
      </c>
      <c r="F116" s="6" t="s">
        <v>543</v>
      </c>
      <c r="G116" s="5" t="s">
        <v>21</v>
      </c>
      <c r="H116" s="5" t="s">
        <v>544</v>
      </c>
      <c r="I116" s="5" t="s">
        <v>545</v>
      </c>
      <c r="J116" s="5" t="s">
        <v>21</v>
      </c>
      <c r="K116" s="5" t="s">
        <v>333</v>
      </c>
      <c r="L116" s="5" t="s">
        <v>334</v>
      </c>
      <c r="M116" s="13">
        <v>4.9875000000000007</v>
      </c>
      <c r="N116" s="13">
        <f>SUM(M116)*S116</f>
        <v>8937.6000000000022</v>
      </c>
      <c r="O116" s="11">
        <v>29.99</v>
      </c>
      <c r="P116" s="11">
        <f t="shared" si="1"/>
        <v>53742.079999999994</v>
      </c>
      <c r="Q116" s="5" t="s">
        <v>336</v>
      </c>
      <c r="R116" s="9">
        <v>128</v>
      </c>
      <c r="S116" s="9">
        <v>1792</v>
      </c>
      <c r="T116" s="4" t="s">
        <v>25</v>
      </c>
    </row>
    <row r="117" spans="2:20" ht="79.900000000000006" customHeight="1" x14ac:dyDescent="0.25">
      <c r="B117" s="9" t="s">
        <v>490</v>
      </c>
      <c r="C117" s="9" t="s">
        <v>546</v>
      </c>
      <c r="D117" s="5" t="s">
        <v>547</v>
      </c>
      <c r="E117" s="5" t="s">
        <v>542</v>
      </c>
      <c r="F117" s="6" t="s">
        <v>543</v>
      </c>
      <c r="G117" s="5" t="s">
        <v>21</v>
      </c>
      <c r="H117" s="5" t="s">
        <v>548</v>
      </c>
      <c r="I117" s="5" t="s">
        <v>549</v>
      </c>
      <c r="J117" s="5" t="s">
        <v>21</v>
      </c>
      <c r="K117" s="5" t="s">
        <v>333</v>
      </c>
      <c r="L117" s="5" t="s">
        <v>334</v>
      </c>
      <c r="M117" s="13">
        <v>4.9875000000000007</v>
      </c>
      <c r="N117" s="13">
        <f>SUM(M117)*S117</f>
        <v>2932.6500000000005</v>
      </c>
      <c r="O117" s="11">
        <v>29.99</v>
      </c>
      <c r="P117" s="11">
        <f t="shared" si="1"/>
        <v>17634.12</v>
      </c>
      <c r="Q117" s="5" t="s">
        <v>336</v>
      </c>
      <c r="R117" s="9">
        <v>42</v>
      </c>
      <c r="S117" s="9">
        <v>588</v>
      </c>
      <c r="T117" s="4" t="s">
        <v>25</v>
      </c>
    </row>
    <row r="118" spans="2:20" ht="79.900000000000006" customHeight="1" x14ac:dyDescent="0.25">
      <c r="B118" s="9" t="s">
        <v>490</v>
      </c>
      <c r="C118" s="9" t="s">
        <v>550</v>
      </c>
      <c r="D118" s="5" t="s">
        <v>551</v>
      </c>
      <c r="E118" s="5" t="s">
        <v>461</v>
      </c>
      <c r="F118" s="6" t="s">
        <v>552</v>
      </c>
      <c r="G118" s="5" t="s">
        <v>21</v>
      </c>
      <c r="H118" s="5" t="s">
        <v>553</v>
      </c>
      <c r="I118" s="5" t="s">
        <v>554</v>
      </c>
      <c r="J118" s="5" t="s">
        <v>21</v>
      </c>
      <c r="K118" s="5" t="s">
        <v>349</v>
      </c>
      <c r="L118" s="5" t="s">
        <v>350</v>
      </c>
      <c r="M118" s="13">
        <v>4.9875000000000007</v>
      </c>
      <c r="N118" s="13">
        <f>SUM(M118)*S118</f>
        <v>2154.6000000000004</v>
      </c>
      <c r="O118" s="11">
        <v>29.99</v>
      </c>
      <c r="P118" s="11">
        <f t="shared" si="1"/>
        <v>12955.679999999998</v>
      </c>
      <c r="Q118" s="5" t="s">
        <v>27</v>
      </c>
      <c r="R118" s="9">
        <v>27</v>
      </c>
      <c r="S118" s="9">
        <v>432</v>
      </c>
      <c r="T118" s="4" t="s">
        <v>25</v>
      </c>
    </row>
    <row r="119" spans="2:20" ht="79.900000000000006" customHeight="1" x14ac:dyDescent="0.25">
      <c r="B119" s="9" t="s">
        <v>490</v>
      </c>
      <c r="C119" s="9" t="s">
        <v>555</v>
      </c>
      <c r="D119" s="5" t="s">
        <v>556</v>
      </c>
      <c r="E119" s="5" t="s">
        <v>461</v>
      </c>
      <c r="F119" s="6" t="s">
        <v>552</v>
      </c>
      <c r="G119" s="5" t="s">
        <v>21</v>
      </c>
      <c r="H119" s="5" t="s">
        <v>557</v>
      </c>
      <c r="I119" s="5" t="s">
        <v>558</v>
      </c>
      <c r="J119" s="5" t="s">
        <v>21</v>
      </c>
      <c r="K119" s="5" t="s">
        <v>349</v>
      </c>
      <c r="L119" s="5" t="s">
        <v>350</v>
      </c>
      <c r="M119" s="13">
        <v>4.9875000000000007</v>
      </c>
      <c r="N119" s="13">
        <f>SUM(M119)*S119</f>
        <v>1675.8000000000002</v>
      </c>
      <c r="O119" s="11">
        <v>29.99</v>
      </c>
      <c r="P119" s="11">
        <f t="shared" si="1"/>
        <v>10076.64</v>
      </c>
      <c r="Q119" s="5" t="s">
        <v>27</v>
      </c>
      <c r="R119" s="9">
        <v>21</v>
      </c>
      <c r="S119" s="9">
        <v>336</v>
      </c>
      <c r="T119" s="4" t="s">
        <v>25</v>
      </c>
    </row>
    <row r="120" spans="2:20" ht="79.900000000000006" customHeight="1" x14ac:dyDescent="0.25">
      <c r="B120" s="9" t="s">
        <v>490</v>
      </c>
      <c r="C120" s="9" t="s">
        <v>559</v>
      </c>
      <c r="D120" s="5" t="s">
        <v>560</v>
      </c>
      <c r="E120" s="5" t="s">
        <v>561</v>
      </c>
      <c r="F120" s="6" t="s">
        <v>562</v>
      </c>
      <c r="G120" s="5" t="s">
        <v>21</v>
      </c>
      <c r="H120" s="5" t="s">
        <v>563</v>
      </c>
      <c r="I120" s="5" t="s">
        <v>564</v>
      </c>
      <c r="J120" s="5" t="s">
        <v>21</v>
      </c>
      <c r="K120" s="5" t="s">
        <v>349</v>
      </c>
      <c r="L120" s="5" t="s">
        <v>350</v>
      </c>
      <c r="M120" s="13">
        <v>6.2375000000000007</v>
      </c>
      <c r="N120" s="13">
        <f>SUM(M120)*S120</f>
        <v>4890.2000000000007</v>
      </c>
      <c r="O120" s="11">
        <v>36.99</v>
      </c>
      <c r="P120" s="11">
        <f t="shared" si="1"/>
        <v>29000.16</v>
      </c>
      <c r="Q120" s="5" t="s">
        <v>27</v>
      </c>
      <c r="R120" s="9">
        <v>49</v>
      </c>
      <c r="S120" s="9">
        <v>784</v>
      </c>
      <c r="T120" s="4" t="s">
        <v>25</v>
      </c>
    </row>
    <row r="121" spans="2:20" ht="79.900000000000006" customHeight="1" x14ac:dyDescent="0.25">
      <c r="B121" s="9" t="s">
        <v>490</v>
      </c>
      <c r="C121" s="9" t="s">
        <v>565</v>
      </c>
      <c r="D121" s="5" t="s">
        <v>566</v>
      </c>
      <c r="E121" s="5" t="s">
        <v>567</v>
      </c>
      <c r="F121" s="6" t="s">
        <v>568</v>
      </c>
      <c r="G121" s="5" t="s">
        <v>21</v>
      </c>
      <c r="H121" s="5" t="s">
        <v>569</v>
      </c>
      <c r="I121" s="5" t="s">
        <v>21</v>
      </c>
      <c r="J121" s="5" t="s">
        <v>21</v>
      </c>
      <c r="K121" s="5" t="s">
        <v>333</v>
      </c>
      <c r="L121" s="5" t="s">
        <v>528</v>
      </c>
      <c r="M121" s="13">
        <v>2.4375</v>
      </c>
      <c r="N121" s="13">
        <f>SUM(M121)*S121</f>
        <v>146.25</v>
      </c>
      <c r="O121" s="11">
        <v>48.99</v>
      </c>
      <c r="P121" s="11">
        <f t="shared" si="1"/>
        <v>2939.4</v>
      </c>
      <c r="Q121" s="5" t="s">
        <v>326</v>
      </c>
      <c r="R121" s="9">
        <v>5</v>
      </c>
      <c r="S121" s="9">
        <v>60</v>
      </c>
      <c r="T121" s="4" t="s">
        <v>25</v>
      </c>
    </row>
    <row r="122" spans="2:20" ht="79.900000000000006" customHeight="1" x14ac:dyDescent="0.25">
      <c r="B122" s="9" t="s">
        <v>574</v>
      </c>
      <c r="C122" s="9" t="s">
        <v>570</v>
      </c>
      <c r="D122" s="5" t="s">
        <v>571</v>
      </c>
      <c r="E122" s="5" t="s">
        <v>572</v>
      </c>
      <c r="F122" s="5" t="s">
        <v>573</v>
      </c>
      <c r="G122" s="5" t="s">
        <v>21</v>
      </c>
      <c r="H122" s="5" t="s">
        <v>451</v>
      </c>
      <c r="I122" s="5" t="s">
        <v>452</v>
      </c>
      <c r="J122" s="5" t="s">
        <v>21</v>
      </c>
      <c r="K122" s="5" t="s">
        <v>349</v>
      </c>
      <c r="L122" s="5" t="s">
        <v>350</v>
      </c>
      <c r="M122" s="13">
        <v>4.9875000000000007</v>
      </c>
      <c r="N122" s="13">
        <f>SUM(M122)*S122</f>
        <v>1755.6000000000004</v>
      </c>
      <c r="O122" s="11">
        <v>36.99</v>
      </c>
      <c r="P122" s="11">
        <f t="shared" si="1"/>
        <v>13020.480000000001</v>
      </c>
      <c r="Q122" s="5" t="s">
        <v>27</v>
      </c>
      <c r="R122" s="9">
        <v>22</v>
      </c>
      <c r="S122" s="9">
        <v>352</v>
      </c>
      <c r="T122" s="4" t="s">
        <v>25</v>
      </c>
    </row>
    <row r="123" spans="2:20" ht="79.900000000000006" customHeight="1" x14ac:dyDescent="0.25">
      <c r="B123" s="9" t="s">
        <v>574</v>
      </c>
      <c r="C123" s="9" t="s">
        <v>575</v>
      </c>
      <c r="D123" s="5" t="s">
        <v>576</v>
      </c>
      <c r="E123" s="5" t="s">
        <v>525</v>
      </c>
      <c r="F123" s="6" t="s">
        <v>577</v>
      </c>
      <c r="G123" s="5" t="s">
        <v>21</v>
      </c>
      <c r="H123" s="5" t="s">
        <v>578</v>
      </c>
      <c r="I123" s="5" t="s">
        <v>21</v>
      </c>
      <c r="J123" s="5" t="s">
        <v>21</v>
      </c>
      <c r="K123" s="5" t="s">
        <v>333</v>
      </c>
      <c r="L123" s="5" t="s">
        <v>528</v>
      </c>
      <c r="M123" s="13">
        <v>4.375</v>
      </c>
      <c r="N123" s="13">
        <f>SUM(M123)*S123</f>
        <v>3045</v>
      </c>
      <c r="O123" s="11">
        <v>36.99</v>
      </c>
      <c r="P123" s="11">
        <f t="shared" si="1"/>
        <v>25745.040000000001</v>
      </c>
      <c r="Q123" s="5" t="s">
        <v>326</v>
      </c>
      <c r="R123" s="9">
        <v>58</v>
      </c>
      <c r="S123" s="9">
        <v>696</v>
      </c>
      <c r="T123" s="4" t="s">
        <v>25</v>
      </c>
    </row>
    <row r="124" spans="2:20" ht="79.900000000000006" customHeight="1" x14ac:dyDescent="0.25">
      <c r="B124" s="9" t="s">
        <v>574</v>
      </c>
      <c r="C124" s="9" t="s">
        <v>579</v>
      </c>
      <c r="D124" s="5" t="s">
        <v>580</v>
      </c>
      <c r="E124" s="5" t="s">
        <v>525</v>
      </c>
      <c r="F124" s="6" t="s">
        <v>577</v>
      </c>
      <c r="G124" s="5" t="s">
        <v>21</v>
      </c>
      <c r="H124" s="5" t="s">
        <v>581</v>
      </c>
      <c r="I124" s="5" t="s">
        <v>21</v>
      </c>
      <c r="J124" s="5" t="s">
        <v>21</v>
      </c>
      <c r="K124" s="5" t="s">
        <v>333</v>
      </c>
      <c r="L124" s="5" t="s">
        <v>528</v>
      </c>
      <c r="M124" s="13">
        <v>4.0625</v>
      </c>
      <c r="N124" s="13">
        <f>SUM(M124)*S124</f>
        <v>2632.5</v>
      </c>
      <c r="O124" s="11">
        <v>36.99</v>
      </c>
      <c r="P124" s="11">
        <f t="shared" si="1"/>
        <v>23969.52</v>
      </c>
      <c r="Q124" s="5" t="s">
        <v>326</v>
      </c>
      <c r="R124" s="9">
        <v>54</v>
      </c>
      <c r="S124" s="9">
        <v>648</v>
      </c>
      <c r="T124" s="4" t="s">
        <v>25</v>
      </c>
    </row>
    <row r="125" spans="2:20" ht="79.900000000000006" customHeight="1" x14ac:dyDescent="0.25">
      <c r="B125" s="9" t="s">
        <v>574</v>
      </c>
      <c r="C125" s="9" t="s">
        <v>582</v>
      </c>
      <c r="D125" s="5" t="s">
        <v>583</v>
      </c>
      <c r="E125" s="5" t="s">
        <v>584</v>
      </c>
      <c r="F125" s="5" t="s">
        <v>585</v>
      </c>
      <c r="G125" s="5" t="s">
        <v>21</v>
      </c>
      <c r="H125" s="5" t="s">
        <v>347</v>
      </c>
      <c r="I125" s="5" t="s">
        <v>348</v>
      </c>
      <c r="J125" s="5" t="s">
        <v>21</v>
      </c>
      <c r="K125" s="5" t="s">
        <v>349</v>
      </c>
      <c r="L125" s="5" t="s">
        <v>350</v>
      </c>
      <c r="M125" s="13">
        <v>4.9875000000000007</v>
      </c>
      <c r="N125" s="13">
        <f>SUM(M125)*S125</f>
        <v>4069.8000000000006</v>
      </c>
      <c r="O125" s="11">
        <v>36.99</v>
      </c>
      <c r="P125" s="11">
        <f t="shared" si="1"/>
        <v>30183.84</v>
      </c>
      <c r="Q125" s="5" t="s">
        <v>27</v>
      </c>
      <c r="R125" s="9">
        <v>51</v>
      </c>
      <c r="S125" s="9">
        <v>816</v>
      </c>
      <c r="T125" s="4" t="s">
        <v>25</v>
      </c>
    </row>
    <row r="126" spans="2:20" ht="79.900000000000006" customHeight="1" x14ac:dyDescent="0.25">
      <c r="B126" s="9" t="s">
        <v>574</v>
      </c>
      <c r="C126" s="9" t="s">
        <v>586</v>
      </c>
      <c r="D126" s="5" t="s">
        <v>587</v>
      </c>
      <c r="E126" s="5" t="s">
        <v>588</v>
      </c>
      <c r="F126" s="6" t="s">
        <v>589</v>
      </c>
      <c r="G126" s="5" t="s">
        <v>21</v>
      </c>
      <c r="H126" s="5" t="s">
        <v>408</v>
      </c>
      <c r="I126" s="5" t="s">
        <v>21</v>
      </c>
      <c r="J126" s="5" t="s">
        <v>21</v>
      </c>
      <c r="K126" s="5" t="s">
        <v>349</v>
      </c>
      <c r="L126" s="5" t="s">
        <v>350</v>
      </c>
      <c r="M126" s="13">
        <v>6.25</v>
      </c>
      <c r="N126" s="13">
        <f>SUM(M126)*S126</f>
        <v>1100</v>
      </c>
      <c r="O126" s="11">
        <v>36.99</v>
      </c>
      <c r="P126" s="11">
        <f t="shared" si="1"/>
        <v>6510.2400000000007</v>
      </c>
      <c r="Q126" s="5" t="s">
        <v>27</v>
      </c>
      <c r="R126" s="9">
        <v>11</v>
      </c>
      <c r="S126" s="9">
        <v>176</v>
      </c>
      <c r="T126" s="4" t="s">
        <v>25</v>
      </c>
    </row>
    <row r="127" spans="2:20" ht="79.900000000000006" customHeight="1" x14ac:dyDescent="0.25">
      <c r="B127" s="9" t="s">
        <v>574</v>
      </c>
      <c r="C127" s="9" t="s">
        <v>590</v>
      </c>
      <c r="D127" s="5" t="s">
        <v>591</v>
      </c>
      <c r="E127" s="5" t="s">
        <v>592</v>
      </c>
      <c r="F127" s="5" t="s">
        <v>593</v>
      </c>
      <c r="G127" s="5" t="s">
        <v>21</v>
      </c>
      <c r="H127" s="5" t="s">
        <v>594</v>
      </c>
      <c r="I127" s="5" t="s">
        <v>21</v>
      </c>
      <c r="J127" s="5" t="s">
        <v>21</v>
      </c>
      <c r="K127" s="5" t="s">
        <v>349</v>
      </c>
      <c r="L127" s="5" t="s">
        <v>350</v>
      </c>
      <c r="M127" s="13">
        <v>3.7375000000000003</v>
      </c>
      <c r="N127" s="13">
        <f>SUM(M127)*S127</f>
        <v>1196</v>
      </c>
      <c r="O127" s="11">
        <v>44.99</v>
      </c>
      <c r="P127" s="11">
        <f t="shared" si="1"/>
        <v>14396.800000000001</v>
      </c>
      <c r="Q127" s="5" t="s">
        <v>27</v>
      </c>
      <c r="R127" s="9">
        <v>20</v>
      </c>
      <c r="S127" s="9">
        <v>320</v>
      </c>
      <c r="T127" s="4" t="s">
        <v>25</v>
      </c>
    </row>
    <row r="128" spans="2:20" ht="79.900000000000006" customHeight="1" x14ac:dyDescent="0.25">
      <c r="B128" s="9" t="s">
        <v>574</v>
      </c>
      <c r="C128" s="9" t="s">
        <v>595</v>
      </c>
      <c r="D128" s="5" t="s">
        <v>596</v>
      </c>
      <c r="E128" s="5" t="s">
        <v>597</v>
      </c>
      <c r="F128" s="6" t="s">
        <v>598</v>
      </c>
      <c r="G128" s="5" t="s">
        <v>21</v>
      </c>
      <c r="H128" s="5" t="s">
        <v>31</v>
      </c>
      <c r="I128" s="5" t="s">
        <v>599</v>
      </c>
      <c r="J128" s="5" t="s">
        <v>21</v>
      </c>
      <c r="K128" s="5" t="s">
        <v>349</v>
      </c>
      <c r="L128" s="5" t="s">
        <v>350</v>
      </c>
      <c r="M128" s="13">
        <v>3.7375000000000003</v>
      </c>
      <c r="N128" s="13">
        <f>SUM(M128)*S128</f>
        <v>2990</v>
      </c>
      <c r="O128" s="11">
        <v>40.99</v>
      </c>
      <c r="P128" s="11">
        <f t="shared" si="1"/>
        <v>32792</v>
      </c>
      <c r="Q128" s="5" t="s">
        <v>27</v>
      </c>
      <c r="R128" s="9">
        <v>50</v>
      </c>
      <c r="S128" s="9">
        <v>800</v>
      </c>
      <c r="T128" s="4" t="s">
        <v>25</v>
      </c>
    </row>
    <row r="129" spans="2:20" ht="79.900000000000006" customHeight="1" x14ac:dyDescent="0.25">
      <c r="B129" s="9" t="s">
        <v>574</v>
      </c>
      <c r="C129" s="9" t="s">
        <v>600</v>
      </c>
      <c r="D129" s="5" t="s">
        <v>601</v>
      </c>
      <c r="E129" s="5" t="s">
        <v>602</v>
      </c>
      <c r="F129" s="5" t="s">
        <v>603</v>
      </c>
      <c r="G129" s="5" t="s">
        <v>21</v>
      </c>
      <c r="H129" s="5" t="s">
        <v>604</v>
      </c>
      <c r="I129" s="5" t="s">
        <v>21</v>
      </c>
      <c r="J129" s="5" t="s">
        <v>21</v>
      </c>
      <c r="K129" s="5" t="s">
        <v>349</v>
      </c>
      <c r="L129" s="5" t="s">
        <v>350</v>
      </c>
      <c r="M129" s="13">
        <v>6.25</v>
      </c>
      <c r="N129" s="13">
        <f>SUM(M129)*S129</f>
        <v>5600</v>
      </c>
      <c r="O129" s="11">
        <v>40.99</v>
      </c>
      <c r="P129" s="11">
        <f t="shared" si="1"/>
        <v>36727.040000000001</v>
      </c>
      <c r="Q129" s="5" t="s">
        <v>27</v>
      </c>
      <c r="R129" s="9">
        <v>56</v>
      </c>
      <c r="S129" s="9">
        <v>896</v>
      </c>
      <c r="T129" s="4" t="s">
        <v>25</v>
      </c>
    </row>
    <row r="130" spans="2:20" ht="79.900000000000006" customHeight="1" x14ac:dyDescent="0.25">
      <c r="B130" s="9" t="s">
        <v>574</v>
      </c>
      <c r="C130" s="9" t="s">
        <v>605</v>
      </c>
      <c r="D130" s="5" t="s">
        <v>606</v>
      </c>
      <c r="E130" s="5" t="s">
        <v>461</v>
      </c>
      <c r="F130" s="6" t="s">
        <v>607</v>
      </c>
      <c r="G130" s="5" t="s">
        <v>21</v>
      </c>
      <c r="H130" s="5" t="s">
        <v>114</v>
      </c>
      <c r="I130" s="5" t="s">
        <v>397</v>
      </c>
      <c r="J130" s="5" t="s">
        <v>21</v>
      </c>
      <c r="K130" s="5" t="s">
        <v>349</v>
      </c>
      <c r="L130" s="5" t="s">
        <v>350</v>
      </c>
      <c r="M130" s="13">
        <v>6.2375000000000007</v>
      </c>
      <c r="N130" s="13">
        <f>SUM(M130)*S130</f>
        <v>7085.8000000000011</v>
      </c>
      <c r="O130" s="11">
        <v>44.99</v>
      </c>
      <c r="P130" s="11">
        <f t="shared" ref="P130:P137" si="2">SUM(O130*S130)</f>
        <v>51108.639999999999</v>
      </c>
      <c r="Q130" s="5" t="s">
        <v>27</v>
      </c>
      <c r="R130" s="9">
        <v>71</v>
      </c>
      <c r="S130" s="9">
        <v>1136</v>
      </c>
      <c r="T130" s="4" t="s">
        <v>25</v>
      </c>
    </row>
    <row r="131" spans="2:20" ht="79.900000000000006" customHeight="1" x14ac:dyDescent="0.25">
      <c r="B131" s="9" t="s">
        <v>574</v>
      </c>
      <c r="C131" s="9" t="s">
        <v>608</v>
      </c>
      <c r="D131" s="5" t="s">
        <v>609</v>
      </c>
      <c r="E131" s="5" t="s">
        <v>610</v>
      </c>
      <c r="F131" s="5" t="s">
        <v>611</v>
      </c>
      <c r="G131" s="5" t="s">
        <v>21</v>
      </c>
      <c r="H131" s="5" t="s">
        <v>612</v>
      </c>
      <c r="I131" s="5" t="s">
        <v>21</v>
      </c>
      <c r="J131" s="5" t="s">
        <v>21</v>
      </c>
      <c r="K131" s="5" t="s">
        <v>349</v>
      </c>
      <c r="L131" s="5" t="s">
        <v>350</v>
      </c>
      <c r="M131" s="13">
        <v>3.125</v>
      </c>
      <c r="N131" s="13">
        <f>SUM(M131)*S131</f>
        <v>2200</v>
      </c>
      <c r="O131" s="11">
        <v>40.99</v>
      </c>
      <c r="P131" s="11">
        <f t="shared" si="2"/>
        <v>28856.960000000003</v>
      </c>
      <c r="Q131" s="5" t="s">
        <v>27</v>
      </c>
      <c r="R131" s="9">
        <v>44</v>
      </c>
      <c r="S131" s="9">
        <v>704</v>
      </c>
      <c r="T131" s="4" t="s">
        <v>25</v>
      </c>
    </row>
    <row r="132" spans="2:20" ht="79.900000000000006" customHeight="1" x14ac:dyDescent="0.25">
      <c r="B132" s="9" t="s">
        <v>644</v>
      </c>
      <c r="C132" s="9" t="s">
        <v>646</v>
      </c>
      <c r="D132" s="5" t="s">
        <v>647</v>
      </c>
      <c r="E132" s="5" t="s">
        <v>648</v>
      </c>
      <c r="F132" s="5" t="s">
        <v>649</v>
      </c>
      <c r="G132" s="5" t="s">
        <v>650</v>
      </c>
      <c r="H132" s="5" t="s">
        <v>42</v>
      </c>
      <c r="I132" s="5" t="s">
        <v>22</v>
      </c>
      <c r="J132" s="5" t="s">
        <v>651</v>
      </c>
      <c r="K132" s="5" t="s">
        <v>349</v>
      </c>
      <c r="L132" s="5" t="s">
        <v>350</v>
      </c>
      <c r="M132" s="13">
        <v>2.5</v>
      </c>
      <c r="N132" s="13">
        <f>SUM(M132)*S132</f>
        <v>4320</v>
      </c>
      <c r="O132" s="11">
        <v>18.989999999999998</v>
      </c>
      <c r="P132" s="11">
        <f t="shared" si="2"/>
        <v>32814.719999999994</v>
      </c>
      <c r="Q132" s="5" t="s">
        <v>645</v>
      </c>
      <c r="R132" s="9">
        <v>72</v>
      </c>
      <c r="S132" s="9">
        <v>1728</v>
      </c>
      <c r="T132" s="4" t="s">
        <v>25</v>
      </c>
    </row>
    <row r="133" spans="2:20" ht="79.900000000000006" customHeight="1" x14ac:dyDescent="0.25">
      <c r="B133" s="9" t="s">
        <v>620</v>
      </c>
      <c r="C133" s="9" t="s">
        <v>613</v>
      </c>
      <c r="D133" s="5" t="s">
        <v>614</v>
      </c>
      <c r="E133" s="5" t="s">
        <v>615</v>
      </c>
      <c r="F133" s="5" t="s">
        <v>616</v>
      </c>
      <c r="G133" s="5" t="s">
        <v>617</v>
      </c>
      <c r="H133" s="5" t="s">
        <v>581</v>
      </c>
      <c r="I133" s="5" t="s">
        <v>21</v>
      </c>
      <c r="J133" s="5" t="s">
        <v>21</v>
      </c>
      <c r="K133" s="5" t="s">
        <v>618</v>
      </c>
      <c r="L133" s="5" t="s">
        <v>619</v>
      </c>
      <c r="M133" s="13">
        <v>6.875</v>
      </c>
      <c r="N133" s="13">
        <f>SUM(M133)*S133</f>
        <v>2681.25</v>
      </c>
      <c r="O133" s="11">
        <v>36.99</v>
      </c>
      <c r="P133" s="11">
        <f t="shared" si="2"/>
        <v>14426.1</v>
      </c>
      <c r="Q133" s="5" t="s">
        <v>621</v>
      </c>
      <c r="R133" s="9">
        <v>39</v>
      </c>
      <c r="S133" s="9">
        <v>390</v>
      </c>
      <c r="T133" s="4" t="s">
        <v>25</v>
      </c>
    </row>
    <row r="134" spans="2:20" ht="79.900000000000006" customHeight="1" x14ac:dyDescent="0.25">
      <c r="B134" s="9" t="s">
        <v>620</v>
      </c>
      <c r="C134" s="9" t="s">
        <v>622</v>
      </c>
      <c r="D134" s="5" t="s">
        <v>623</v>
      </c>
      <c r="E134" s="5" t="s">
        <v>615</v>
      </c>
      <c r="F134" s="5" t="s">
        <v>616</v>
      </c>
      <c r="G134" s="5" t="s">
        <v>617</v>
      </c>
      <c r="H134" s="5" t="s">
        <v>375</v>
      </c>
      <c r="I134" s="5" t="s">
        <v>21</v>
      </c>
      <c r="J134" s="5" t="s">
        <v>21</v>
      </c>
      <c r="K134" s="5" t="s">
        <v>618</v>
      </c>
      <c r="L134" s="5" t="s">
        <v>619</v>
      </c>
      <c r="M134" s="13">
        <v>6.875</v>
      </c>
      <c r="N134" s="13">
        <f>SUM(M134)*S134</f>
        <v>2337.5</v>
      </c>
      <c r="O134" s="11">
        <v>36.99</v>
      </c>
      <c r="P134" s="11">
        <f t="shared" si="2"/>
        <v>12576.6</v>
      </c>
      <c r="Q134" s="5" t="s">
        <v>621</v>
      </c>
      <c r="R134" s="9">
        <v>34</v>
      </c>
      <c r="S134" s="9">
        <v>340</v>
      </c>
      <c r="T134" s="4" t="s">
        <v>25</v>
      </c>
    </row>
    <row r="135" spans="2:20" ht="79.900000000000006" customHeight="1" x14ac:dyDescent="0.25">
      <c r="B135" s="9" t="s">
        <v>620</v>
      </c>
      <c r="C135" s="9" t="s">
        <v>624</v>
      </c>
      <c r="D135" s="5" t="s">
        <v>625</v>
      </c>
      <c r="E135" s="5" t="s">
        <v>615</v>
      </c>
      <c r="F135" s="5" t="s">
        <v>616</v>
      </c>
      <c r="G135" s="5" t="s">
        <v>617</v>
      </c>
      <c r="H135" s="5" t="s">
        <v>626</v>
      </c>
      <c r="I135" s="5" t="s">
        <v>21</v>
      </c>
      <c r="J135" s="5" t="s">
        <v>21</v>
      </c>
      <c r="K135" s="5" t="s">
        <v>618</v>
      </c>
      <c r="L135" s="5" t="s">
        <v>619</v>
      </c>
      <c r="M135" s="13">
        <v>6.875</v>
      </c>
      <c r="N135" s="13">
        <f>SUM(M135)*S135</f>
        <v>2956.25</v>
      </c>
      <c r="O135" s="11">
        <v>36.99</v>
      </c>
      <c r="P135" s="11">
        <f t="shared" si="2"/>
        <v>15905.7</v>
      </c>
      <c r="Q135" s="5" t="s">
        <v>621</v>
      </c>
      <c r="R135" s="9">
        <v>43</v>
      </c>
      <c r="S135" s="9">
        <v>430</v>
      </c>
      <c r="T135" s="4" t="s">
        <v>25</v>
      </c>
    </row>
    <row r="136" spans="2:20" ht="79.900000000000006" customHeight="1" x14ac:dyDescent="0.25">
      <c r="B136" s="9" t="s">
        <v>659</v>
      </c>
      <c r="C136" s="9" t="s">
        <v>653</v>
      </c>
      <c r="D136" s="5" t="s">
        <v>654</v>
      </c>
      <c r="E136" s="5" t="s">
        <v>655</v>
      </c>
      <c r="F136" s="6" t="s">
        <v>656</v>
      </c>
      <c r="G136" s="5" t="s">
        <v>657</v>
      </c>
      <c r="H136" s="5" t="s">
        <v>658</v>
      </c>
      <c r="I136" s="5" t="s">
        <v>21</v>
      </c>
      <c r="J136" s="5" t="s">
        <v>21</v>
      </c>
      <c r="K136" s="5" t="s">
        <v>349</v>
      </c>
      <c r="L136" s="5" t="s">
        <v>350</v>
      </c>
      <c r="M136" s="13">
        <v>3.125</v>
      </c>
      <c r="N136" s="13">
        <f>SUM(M136)*S136</f>
        <v>1875</v>
      </c>
      <c r="O136" s="11">
        <v>25.99</v>
      </c>
      <c r="P136" s="11">
        <f t="shared" si="2"/>
        <v>15593.999999999998</v>
      </c>
      <c r="Q136" s="5" t="s">
        <v>645</v>
      </c>
      <c r="R136" s="9">
        <v>25</v>
      </c>
      <c r="S136" s="9">
        <v>600</v>
      </c>
      <c r="T136" s="4" t="s">
        <v>25</v>
      </c>
    </row>
    <row r="137" spans="2:20" ht="79.900000000000006" customHeight="1" x14ac:dyDescent="0.25">
      <c r="B137" s="9" t="s">
        <v>664</v>
      </c>
      <c r="C137" s="9" t="s">
        <v>660</v>
      </c>
      <c r="D137" s="5" t="s">
        <v>661</v>
      </c>
      <c r="E137" s="5" t="s">
        <v>652</v>
      </c>
      <c r="F137" s="5" t="s">
        <v>662</v>
      </c>
      <c r="G137" s="5" t="s">
        <v>21</v>
      </c>
      <c r="H137" s="5" t="s">
        <v>21</v>
      </c>
      <c r="I137" s="5" t="s">
        <v>663</v>
      </c>
      <c r="J137" s="5" t="s">
        <v>643</v>
      </c>
      <c r="K137" s="5" t="s">
        <v>333</v>
      </c>
      <c r="L137" s="5" t="s">
        <v>528</v>
      </c>
      <c r="M137" s="13">
        <v>3.125</v>
      </c>
      <c r="N137" s="13">
        <f>SUM(M137)*S137</f>
        <v>1406.25</v>
      </c>
      <c r="O137" s="11">
        <v>44.99</v>
      </c>
      <c r="P137" s="11">
        <f t="shared" si="2"/>
        <v>20245.5</v>
      </c>
      <c r="Q137" s="5" t="s">
        <v>385</v>
      </c>
      <c r="R137" s="9">
        <v>25</v>
      </c>
      <c r="S137" s="9">
        <v>450</v>
      </c>
      <c r="T137" s="4" t="s">
        <v>25</v>
      </c>
    </row>
    <row r="138" spans="2:20" ht="79.900000000000006" customHeight="1" x14ac:dyDescent="0.25">
      <c r="B138" s="9" t="s">
        <v>26</v>
      </c>
      <c r="C138" s="9" t="s">
        <v>318</v>
      </c>
      <c r="D138" s="5" t="s">
        <v>319</v>
      </c>
      <c r="E138" s="5" t="s">
        <v>320</v>
      </c>
      <c r="F138" s="6" t="s">
        <v>321</v>
      </c>
      <c r="G138" s="5" t="s">
        <v>21</v>
      </c>
      <c r="H138" s="5" t="s">
        <v>322</v>
      </c>
      <c r="I138" s="5" t="s">
        <v>323</v>
      </c>
      <c r="J138" s="5" t="s">
        <v>21</v>
      </c>
      <c r="K138" s="5" t="s">
        <v>324</v>
      </c>
      <c r="L138" s="5" t="s">
        <v>325</v>
      </c>
      <c r="M138" s="13">
        <v>5</v>
      </c>
      <c r="N138" s="13">
        <f>SUM(M138)*S138</f>
        <v>540</v>
      </c>
      <c r="O138" s="11">
        <v>70</v>
      </c>
      <c r="P138" s="11">
        <f>SUM(O138*S138)</f>
        <v>7560</v>
      </c>
      <c r="Q138" s="5" t="s">
        <v>326</v>
      </c>
      <c r="R138" s="9">
        <v>9</v>
      </c>
      <c r="S138" s="9">
        <v>108</v>
      </c>
      <c r="T138" s="4" t="s">
        <v>25</v>
      </c>
    </row>
    <row r="139" spans="2:20" ht="79.900000000000006" customHeight="1" x14ac:dyDescent="0.25">
      <c r="M139" s="13"/>
      <c r="N139" s="13">
        <f>SUM(N2:N138)</f>
        <v>428000.7</v>
      </c>
      <c r="P139" s="11">
        <f>SUM(P2:P138)</f>
        <v>3434023.8100000019</v>
      </c>
      <c r="S139" s="8">
        <f>SUM(S2:S138)</f>
        <v>69827</v>
      </c>
    </row>
    <row r="140" spans="2:20" ht="79.900000000000006" customHeight="1" x14ac:dyDescent="0.25"/>
    <row r="141" spans="2:20" ht="79.900000000000006" customHeight="1" x14ac:dyDescent="0.25"/>
    <row r="142" spans="2:20" ht="79.900000000000006" customHeight="1" x14ac:dyDescent="0.25"/>
    <row r="143" spans="2:20" ht="79.900000000000006" customHeight="1" x14ac:dyDescent="0.25"/>
    <row r="144" spans="2:20" ht="79.900000000000006" customHeight="1" x14ac:dyDescent="0.25"/>
    <row r="145" ht="79.900000000000006" customHeight="1" x14ac:dyDescent="0.25"/>
    <row r="146" ht="79.900000000000006" customHeight="1" x14ac:dyDescent="0.25"/>
    <row r="147" ht="79.900000000000006" customHeight="1" x14ac:dyDescent="0.25"/>
    <row r="148" ht="79.900000000000006" customHeight="1" x14ac:dyDescent="0.25"/>
    <row r="149" ht="79.900000000000006" customHeight="1" x14ac:dyDescent="0.25"/>
    <row r="150" ht="79.900000000000006" customHeight="1" x14ac:dyDescent="0.25"/>
    <row r="151" ht="79.900000000000006" customHeight="1" x14ac:dyDescent="0.25"/>
    <row r="152" ht="79.900000000000006" customHeight="1" x14ac:dyDescent="0.25"/>
    <row r="153" ht="79.900000000000006" customHeight="1" x14ac:dyDescent="0.25"/>
    <row r="154" ht="79.900000000000006" customHeight="1" x14ac:dyDescent="0.25"/>
    <row r="155" ht="79.900000000000006" customHeight="1" x14ac:dyDescent="0.25"/>
    <row r="156" ht="79.900000000000006" customHeight="1" x14ac:dyDescent="0.25"/>
    <row r="157" ht="79.900000000000006" customHeight="1" x14ac:dyDescent="0.25"/>
    <row r="158" ht="79.900000000000006" customHeight="1" x14ac:dyDescent="0.25"/>
    <row r="159" ht="79.900000000000006" customHeight="1" x14ac:dyDescent="0.25"/>
    <row r="160" ht="79.900000000000006" customHeight="1" x14ac:dyDescent="0.25"/>
    <row r="161" ht="79.900000000000006" customHeight="1" x14ac:dyDescent="0.25"/>
    <row r="162" ht="79.900000000000006" customHeight="1" x14ac:dyDescent="0.25"/>
    <row r="163" ht="79.900000000000006" customHeight="1" x14ac:dyDescent="0.25"/>
    <row r="164" ht="79.900000000000006" customHeight="1" x14ac:dyDescent="0.25"/>
    <row r="165" ht="79.900000000000006" customHeight="1" x14ac:dyDescent="0.25"/>
    <row r="166" ht="79.900000000000006" customHeight="1" x14ac:dyDescent="0.25"/>
    <row r="167" ht="79.900000000000006" customHeight="1" x14ac:dyDescent="0.25"/>
    <row r="168" ht="79.900000000000006" customHeight="1" x14ac:dyDescent="0.25"/>
    <row r="169" ht="79.900000000000006" customHeight="1" x14ac:dyDescent="0.25"/>
    <row r="170" ht="79.900000000000006" customHeight="1" x14ac:dyDescent="0.25"/>
    <row r="171" ht="79.900000000000006" customHeight="1" x14ac:dyDescent="0.25"/>
    <row r="172" ht="79.900000000000006" customHeight="1" x14ac:dyDescent="0.25"/>
    <row r="173" ht="79.900000000000006" customHeight="1" x14ac:dyDescent="0.25"/>
    <row r="174" ht="79.900000000000006" customHeight="1" x14ac:dyDescent="0.25"/>
    <row r="175" ht="79.900000000000006" customHeight="1" x14ac:dyDescent="0.25"/>
    <row r="176" ht="79.900000000000006" customHeight="1" x14ac:dyDescent="0.25"/>
    <row r="177" ht="79.900000000000006" customHeight="1" x14ac:dyDescent="0.25"/>
    <row r="178" ht="79.900000000000006" customHeight="1" x14ac:dyDescent="0.25"/>
    <row r="179" ht="79.900000000000006" customHeight="1" x14ac:dyDescent="0.25"/>
    <row r="180" ht="79.900000000000006" customHeight="1" x14ac:dyDescent="0.25"/>
    <row r="181" ht="79.900000000000006" customHeight="1" x14ac:dyDescent="0.25"/>
    <row r="182" ht="79.900000000000006" customHeight="1" x14ac:dyDescent="0.25"/>
    <row r="183" ht="79.900000000000006" customHeight="1" x14ac:dyDescent="0.25"/>
    <row r="184" ht="79.900000000000006" customHeight="1" x14ac:dyDescent="0.25"/>
    <row r="185" ht="79.900000000000006" customHeight="1" x14ac:dyDescent="0.25"/>
    <row r="186" ht="79.900000000000006" customHeight="1" x14ac:dyDescent="0.25"/>
    <row r="187" ht="79.900000000000006" customHeight="1" x14ac:dyDescent="0.25"/>
    <row r="188" ht="79.900000000000006" customHeight="1" x14ac:dyDescent="0.25"/>
    <row r="189" ht="79.900000000000006" customHeight="1" x14ac:dyDescent="0.25"/>
    <row r="190" ht="79.900000000000006" customHeight="1" x14ac:dyDescent="0.25"/>
    <row r="191" ht="79.900000000000006" customHeight="1" x14ac:dyDescent="0.25"/>
    <row r="192" ht="79.900000000000006" customHeight="1" x14ac:dyDescent="0.25"/>
    <row r="193" ht="79.900000000000006" customHeight="1" x14ac:dyDescent="0.25"/>
    <row r="194" ht="79.900000000000006" customHeight="1" x14ac:dyDescent="0.25"/>
    <row r="195" ht="79.900000000000006" customHeight="1" x14ac:dyDescent="0.25"/>
    <row r="196" ht="79.900000000000006" customHeight="1" x14ac:dyDescent="0.25"/>
    <row r="197" ht="79.900000000000006" customHeight="1" x14ac:dyDescent="0.25"/>
    <row r="198" ht="79.900000000000006" customHeight="1" x14ac:dyDescent="0.25"/>
    <row r="199" ht="79.900000000000006" customHeight="1" x14ac:dyDescent="0.25"/>
    <row r="200" ht="79.900000000000006" customHeight="1" x14ac:dyDescent="0.25"/>
    <row r="201" ht="79.900000000000006" customHeight="1" x14ac:dyDescent="0.25"/>
    <row r="202" ht="79.900000000000006" customHeight="1" x14ac:dyDescent="0.25"/>
    <row r="203" ht="79.900000000000006" customHeight="1" x14ac:dyDescent="0.25"/>
    <row r="204" ht="79.900000000000006" customHeight="1" x14ac:dyDescent="0.25"/>
    <row r="205" ht="79.900000000000006" customHeight="1" x14ac:dyDescent="0.25"/>
    <row r="206" ht="79.900000000000006" customHeight="1" x14ac:dyDescent="0.25"/>
    <row r="207" ht="79.900000000000006" customHeight="1" x14ac:dyDescent="0.25"/>
    <row r="208" ht="79.900000000000006" customHeight="1" x14ac:dyDescent="0.25"/>
    <row r="209" ht="79.900000000000006" customHeight="1" x14ac:dyDescent="0.25"/>
    <row r="210" ht="79.900000000000006" customHeight="1" x14ac:dyDescent="0.25"/>
    <row r="211" ht="79.900000000000006" customHeight="1" x14ac:dyDescent="0.25"/>
    <row r="212" ht="79.900000000000006" customHeight="1" x14ac:dyDescent="0.25"/>
    <row r="213" ht="79.900000000000006" customHeight="1" x14ac:dyDescent="0.25"/>
    <row r="214" ht="79.900000000000006" customHeight="1" x14ac:dyDescent="0.25"/>
    <row r="215" ht="79.900000000000006" customHeight="1" x14ac:dyDescent="0.25"/>
    <row r="216" ht="79.900000000000006" customHeight="1" x14ac:dyDescent="0.25"/>
    <row r="217" ht="79.900000000000006" customHeight="1" x14ac:dyDescent="0.25"/>
    <row r="218" ht="79.900000000000006" customHeight="1" x14ac:dyDescent="0.25"/>
    <row r="219" ht="79.900000000000006" customHeight="1" x14ac:dyDescent="0.25"/>
    <row r="220" ht="79.900000000000006" customHeight="1" x14ac:dyDescent="0.25"/>
    <row r="221" ht="79.900000000000006" customHeight="1" x14ac:dyDescent="0.25"/>
    <row r="222" ht="79.900000000000006" customHeight="1" x14ac:dyDescent="0.25"/>
    <row r="223" ht="79.900000000000006" customHeight="1" x14ac:dyDescent="0.25"/>
    <row r="224" ht="79.900000000000006" customHeight="1" x14ac:dyDescent="0.25"/>
    <row r="225" ht="79.900000000000006" customHeight="1" x14ac:dyDescent="0.25"/>
    <row r="226" ht="79.900000000000006" customHeight="1" x14ac:dyDescent="0.25"/>
    <row r="227" ht="79.900000000000006" customHeight="1" x14ac:dyDescent="0.25"/>
    <row r="228" ht="79.900000000000006" customHeight="1" x14ac:dyDescent="0.25"/>
    <row r="229" ht="79.900000000000006" customHeight="1" x14ac:dyDescent="0.25"/>
    <row r="230" ht="79.900000000000006" customHeight="1" x14ac:dyDescent="0.25"/>
    <row r="231" ht="79.900000000000006" customHeight="1" x14ac:dyDescent="0.25"/>
    <row r="232" ht="79.900000000000006" customHeight="1" x14ac:dyDescent="0.25"/>
    <row r="233" ht="79.900000000000006" customHeight="1" x14ac:dyDescent="0.25"/>
    <row r="234" ht="79.900000000000006" customHeight="1" x14ac:dyDescent="0.25"/>
    <row r="235" ht="79.900000000000006" customHeight="1" x14ac:dyDescent="0.25"/>
    <row r="236" ht="79.900000000000006" customHeight="1" x14ac:dyDescent="0.25"/>
    <row r="237" ht="79.900000000000006" customHeight="1" x14ac:dyDescent="0.25"/>
    <row r="238" ht="79.900000000000006" customHeight="1" x14ac:dyDescent="0.25"/>
    <row r="239" ht="79.900000000000006" customHeight="1" x14ac:dyDescent="0.25"/>
    <row r="240" ht="79.900000000000006" customHeight="1" x14ac:dyDescent="0.25"/>
    <row r="241" ht="79.900000000000006" customHeight="1" x14ac:dyDescent="0.25"/>
    <row r="242" ht="79.900000000000006" customHeight="1" x14ac:dyDescent="0.25"/>
    <row r="243" ht="79.900000000000006" customHeight="1" x14ac:dyDescent="0.25"/>
    <row r="244" ht="79.900000000000006" customHeight="1" x14ac:dyDescent="0.25"/>
    <row r="245" ht="79.900000000000006" customHeight="1" x14ac:dyDescent="0.25"/>
    <row r="246" ht="79.900000000000006" customHeight="1" x14ac:dyDescent="0.25"/>
    <row r="247" ht="79.900000000000006" customHeight="1" x14ac:dyDescent="0.25"/>
    <row r="248" ht="79.900000000000006" customHeight="1" x14ac:dyDescent="0.25"/>
    <row r="249" ht="79.900000000000006" customHeight="1" x14ac:dyDescent="0.25"/>
    <row r="250" ht="79.900000000000006" customHeight="1" x14ac:dyDescent="0.25"/>
    <row r="251" ht="79.900000000000006" customHeight="1" x14ac:dyDescent="0.25"/>
    <row r="252" ht="79.900000000000006" customHeight="1" x14ac:dyDescent="0.25"/>
    <row r="253" ht="79.900000000000006" customHeight="1" x14ac:dyDescent="0.25"/>
    <row r="254" ht="79.900000000000006" customHeight="1" x14ac:dyDescent="0.25"/>
    <row r="255" ht="79.900000000000006" customHeight="1" x14ac:dyDescent="0.25"/>
    <row r="256" ht="79.900000000000006" customHeight="1" x14ac:dyDescent="0.25"/>
    <row r="257" ht="79.900000000000006" customHeight="1" x14ac:dyDescent="0.25"/>
    <row r="258" ht="79.900000000000006" customHeight="1" x14ac:dyDescent="0.25"/>
    <row r="259" ht="79.900000000000006" customHeight="1" x14ac:dyDescent="0.25"/>
    <row r="260" ht="79.900000000000006" customHeight="1" x14ac:dyDescent="0.25"/>
    <row r="261" ht="79.900000000000006" customHeight="1" x14ac:dyDescent="0.25"/>
    <row r="262" ht="79.900000000000006" customHeight="1" x14ac:dyDescent="0.25"/>
    <row r="263" ht="79.900000000000006" customHeight="1" x14ac:dyDescent="0.25"/>
    <row r="264" ht="79.900000000000006" customHeight="1" x14ac:dyDescent="0.25"/>
    <row r="265" ht="79.900000000000006" customHeight="1" x14ac:dyDescent="0.25"/>
    <row r="266" ht="79.900000000000006" customHeight="1" x14ac:dyDescent="0.25"/>
    <row r="267" ht="79.900000000000006" customHeight="1" x14ac:dyDescent="0.25"/>
    <row r="268" ht="79.900000000000006" customHeight="1" x14ac:dyDescent="0.25"/>
    <row r="269" ht="79.900000000000006" customHeight="1" x14ac:dyDescent="0.25"/>
    <row r="270" ht="79.900000000000006" customHeight="1" x14ac:dyDescent="0.25"/>
    <row r="271" ht="79.900000000000006" customHeight="1" x14ac:dyDescent="0.25"/>
    <row r="272" ht="79.900000000000006" customHeight="1" x14ac:dyDescent="0.25"/>
    <row r="273" ht="79.900000000000006" customHeight="1" x14ac:dyDescent="0.25"/>
    <row r="274" ht="79.900000000000006" customHeight="1" x14ac:dyDescent="0.25"/>
    <row r="275" ht="79.900000000000006" customHeight="1" x14ac:dyDescent="0.25"/>
    <row r="276" ht="79.900000000000006" customHeight="1" x14ac:dyDescent="0.25"/>
    <row r="277" ht="79.900000000000006" customHeight="1" x14ac:dyDescent="0.25"/>
    <row r="278" ht="79.900000000000006" customHeight="1" x14ac:dyDescent="0.25"/>
    <row r="279" ht="79.900000000000006" customHeight="1" x14ac:dyDescent="0.25"/>
    <row r="280" ht="79.900000000000006" customHeight="1" x14ac:dyDescent="0.25"/>
    <row r="281" ht="79.900000000000006" customHeight="1" x14ac:dyDescent="0.25"/>
    <row r="282" ht="79.900000000000006" customHeight="1" x14ac:dyDescent="0.25"/>
    <row r="283" ht="79.900000000000006" customHeight="1" x14ac:dyDescent="0.25"/>
    <row r="284" ht="79.900000000000006" customHeight="1" x14ac:dyDescent="0.25"/>
    <row r="285" ht="79.900000000000006" customHeight="1" x14ac:dyDescent="0.25"/>
    <row r="286" ht="79.900000000000006" customHeight="1" x14ac:dyDescent="0.25"/>
    <row r="287" ht="79.900000000000006" customHeight="1" x14ac:dyDescent="0.25"/>
    <row r="288" ht="79.900000000000006" customHeight="1" x14ac:dyDescent="0.25"/>
    <row r="289" ht="79.900000000000006" customHeight="1" x14ac:dyDescent="0.25"/>
    <row r="290" ht="79.900000000000006" customHeight="1" x14ac:dyDescent="0.25"/>
    <row r="291" ht="79.900000000000006" customHeight="1" x14ac:dyDescent="0.25"/>
    <row r="292" ht="79.900000000000006" customHeight="1" x14ac:dyDescent="0.25"/>
    <row r="293" ht="79.900000000000006" customHeight="1" x14ac:dyDescent="0.25"/>
    <row r="294" ht="79.900000000000006" customHeight="1" x14ac:dyDescent="0.25"/>
    <row r="295" ht="79.900000000000006" customHeight="1" x14ac:dyDescent="0.25"/>
    <row r="296" ht="79.900000000000006" customHeight="1" x14ac:dyDescent="0.25"/>
    <row r="297" ht="79.900000000000006" customHeight="1" x14ac:dyDescent="0.25"/>
    <row r="298" ht="79.900000000000006" customHeight="1" x14ac:dyDescent="0.25"/>
    <row r="299" ht="79.900000000000006" customHeight="1" x14ac:dyDescent="0.25"/>
    <row r="300" ht="79.900000000000006" customHeight="1" x14ac:dyDescent="0.25"/>
    <row r="301" ht="79.900000000000006" customHeight="1" x14ac:dyDescent="0.25"/>
    <row r="302" ht="79.900000000000006" customHeight="1" x14ac:dyDescent="0.25"/>
    <row r="303" ht="79.900000000000006" customHeight="1" x14ac:dyDescent="0.25"/>
    <row r="304" ht="79.900000000000006" customHeight="1" x14ac:dyDescent="0.25"/>
    <row r="305" ht="79.900000000000006" customHeight="1" x14ac:dyDescent="0.25"/>
    <row r="306" ht="79.900000000000006" customHeight="1" x14ac:dyDescent="0.25"/>
    <row r="307" ht="79.900000000000006" customHeight="1" x14ac:dyDescent="0.25"/>
    <row r="308" ht="79.900000000000006" customHeight="1" x14ac:dyDescent="0.25"/>
    <row r="309" ht="79.900000000000006" customHeight="1" x14ac:dyDescent="0.25"/>
    <row r="310" ht="79.900000000000006" customHeight="1" x14ac:dyDescent="0.25"/>
    <row r="311" ht="79.900000000000006" customHeight="1" x14ac:dyDescent="0.25"/>
    <row r="312" ht="79.900000000000006" customHeight="1" x14ac:dyDescent="0.25"/>
    <row r="313" ht="79.900000000000006" customHeight="1" x14ac:dyDescent="0.25"/>
    <row r="314" ht="79.900000000000006" customHeight="1" x14ac:dyDescent="0.25"/>
    <row r="315" ht="79.900000000000006" customHeight="1" x14ac:dyDescent="0.25"/>
    <row r="316" ht="79.900000000000006" customHeight="1" x14ac:dyDescent="0.25"/>
    <row r="317" ht="79.900000000000006" customHeight="1" x14ac:dyDescent="0.25"/>
    <row r="318" ht="79.900000000000006" customHeight="1" x14ac:dyDescent="0.25"/>
    <row r="319" ht="79.900000000000006" customHeight="1" x14ac:dyDescent="0.25"/>
    <row r="320" ht="79.900000000000006" customHeight="1" x14ac:dyDescent="0.25"/>
    <row r="321" ht="79.900000000000006" customHeight="1" x14ac:dyDescent="0.25"/>
    <row r="322" ht="79.900000000000006" customHeight="1" x14ac:dyDescent="0.25"/>
    <row r="323" ht="79.900000000000006" customHeight="1" x14ac:dyDescent="0.25"/>
    <row r="324" ht="79.900000000000006" customHeight="1" x14ac:dyDescent="0.25"/>
    <row r="325" ht="79.900000000000006" customHeight="1" x14ac:dyDescent="0.25"/>
    <row r="326" ht="79.900000000000006" customHeight="1" x14ac:dyDescent="0.25"/>
    <row r="327" ht="79.900000000000006" customHeight="1" x14ac:dyDescent="0.25"/>
    <row r="328" ht="79.900000000000006" customHeight="1" x14ac:dyDescent="0.25"/>
    <row r="329" ht="79.900000000000006" customHeight="1" x14ac:dyDescent="0.25"/>
    <row r="330" ht="79.900000000000006" customHeight="1" x14ac:dyDescent="0.25"/>
    <row r="331" ht="79.900000000000006" customHeight="1" x14ac:dyDescent="0.25"/>
    <row r="332" ht="79.900000000000006" customHeight="1" x14ac:dyDescent="0.25"/>
    <row r="333" ht="79.900000000000006" customHeight="1" x14ac:dyDescent="0.25"/>
    <row r="334" ht="79.900000000000006" customHeight="1" x14ac:dyDescent="0.25"/>
    <row r="335" ht="79.900000000000006" customHeight="1" x14ac:dyDescent="0.25"/>
    <row r="336" ht="79.900000000000006" customHeight="1" x14ac:dyDescent="0.25"/>
    <row r="337" ht="79.900000000000006" customHeight="1" x14ac:dyDescent="0.25"/>
    <row r="338" ht="79.900000000000006" customHeight="1" x14ac:dyDescent="0.25"/>
    <row r="339" ht="79.900000000000006" customHeight="1" x14ac:dyDescent="0.25"/>
    <row r="340" ht="79.900000000000006" customHeight="1" x14ac:dyDescent="0.25"/>
    <row r="341" ht="79.900000000000006" customHeight="1" x14ac:dyDescent="0.25"/>
    <row r="342" ht="79.900000000000006" customHeight="1" x14ac:dyDescent="0.25"/>
    <row r="343" ht="79.900000000000006" customHeight="1" x14ac:dyDescent="0.25"/>
    <row r="344" ht="79.900000000000006" customHeight="1" x14ac:dyDescent="0.25"/>
    <row r="345" ht="79.900000000000006" customHeight="1" x14ac:dyDescent="0.25"/>
    <row r="346" ht="79.900000000000006" customHeight="1" x14ac:dyDescent="0.25"/>
    <row r="347" ht="79.900000000000006" customHeight="1" x14ac:dyDescent="0.25"/>
    <row r="348" ht="79.900000000000006" customHeight="1" x14ac:dyDescent="0.25"/>
    <row r="349" ht="79.900000000000006" customHeight="1" x14ac:dyDescent="0.25"/>
    <row r="350" ht="79.900000000000006" customHeight="1" x14ac:dyDescent="0.25"/>
    <row r="351" ht="79.900000000000006" customHeight="1" x14ac:dyDescent="0.25"/>
    <row r="352" ht="79.900000000000006" customHeight="1" x14ac:dyDescent="0.25"/>
    <row r="353" ht="79.900000000000006" customHeight="1" x14ac:dyDescent="0.25"/>
    <row r="354" ht="79.900000000000006" customHeight="1" x14ac:dyDescent="0.25"/>
    <row r="355" ht="79.900000000000006" customHeight="1" x14ac:dyDescent="0.25"/>
    <row r="356" ht="79.900000000000006" customHeight="1" x14ac:dyDescent="0.25"/>
    <row r="357" ht="79.900000000000006" customHeight="1" x14ac:dyDescent="0.25"/>
    <row r="358" ht="79.900000000000006" customHeight="1" x14ac:dyDescent="0.25"/>
    <row r="359" ht="79.900000000000006" customHeight="1" x14ac:dyDescent="0.25"/>
    <row r="360" ht="79.900000000000006" customHeight="1" x14ac:dyDescent="0.25"/>
    <row r="361" ht="79.900000000000006" customHeight="1" x14ac:dyDescent="0.25"/>
    <row r="362" ht="79.900000000000006" customHeight="1" x14ac:dyDescent="0.25"/>
    <row r="363" ht="79.900000000000006" customHeight="1" x14ac:dyDescent="0.25"/>
    <row r="364" ht="79.900000000000006" customHeight="1" x14ac:dyDescent="0.25"/>
    <row r="365" ht="79.900000000000006" customHeight="1" x14ac:dyDescent="0.25"/>
    <row r="366" ht="79.900000000000006" customHeight="1" x14ac:dyDescent="0.25"/>
    <row r="367" ht="79.900000000000006" customHeight="1" x14ac:dyDescent="0.25"/>
    <row r="368" ht="79.900000000000006" customHeight="1" x14ac:dyDescent="0.25"/>
    <row r="369" ht="79.900000000000006" customHeight="1" x14ac:dyDescent="0.25"/>
    <row r="370" ht="79.900000000000006" customHeight="1" x14ac:dyDescent="0.25"/>
    <row r="371" ht="79.900000000000006" customHeight="1" x14ac:dyDescent="0.25"/>
    <row r="372" ht="79.900000000000006" customHeight="1" x14ac:dyDescent="0.25"/>
    <row r="373" ht="79.900000000000006" customHeight="1" x14ac:dyDescent="0.25"/>
    <row r="374" ht="79.900000000000006" customHeight="1" x14ac:dyDescent="0.25"/>
    <row r="375" ht="79.900000000000006" customHeight="1" x14ac:dyDescent="0.25"/>
    <row r="376" ht="79.900000000000006" customHeight="1" x14ac:dyDescent="0.25"/>
    <row r="377" ht="79.900000000000006" customHeight="1" x14ac:dyDescent="0.25"/>
    <row r="378" ht="79.900000000000006" customHeight="1" x14ac:dyDescent="0.25"/>
    <row r="379" ht="79.900000000000006" customHeight="1" x14ac:dyDescent="0.25"/>
    <row r="380" ht="79.900000000000006" customHeight="1" x14ac:dyDescent="0.25"/>
    <row r="381" ht="79.900000000000006" customHeight="1" x14ac:dyDescent="0.25"/>
    <row r="382" ht="79.900000000000006" customHeight="1" x14ac:dyDescent="0.25"/>
    <row r="383" ht="79.900000000000006" customHeight="1" x14ac:dyDescent="0.25"/>
    <row r="384" ht="79.900000000000006" customHeight="1" x14ac:dyDescent="0.25"/>
    <row r="385" ht="79.900000000000006" customHeight="1" x14ac:dyDescent="0.25"/>
    <row r="386" ht="79.900000000000006" customHeight="1" x14ac:dyDescent="0.25"/>
    <row r="387" ht="79.900000000000006" customHeight="1" x14ac:dyDescent="0.25"/>
    <row r="388" ht="79.900000000000006" customHeight="1" x14ac:dyDescent="0.25"/>
    <row r="389" ht="79.900000000000006" customHeight="1" x14ac:dyDescent="0.25"/>
    <row r="390" ht="79.900000000000006" customHeight="1" x14ac:dyDescent="0.25"/>
    <row r="391" ht="79.900000000000006" customHeight="1" x14ac:dyDescent="0.25"/>
    <row r="392" ht="79.900000000000006" customHeight="1" x14ac:dyDescent="0.25"/>
    <row r="393" ht="79.900000000000006" customHeight="1" x14ac:dyDescent="0.25"/>
    <row r="394" ht="79.900000000000006" customHeight="1" x14ac:dyDescent="0.25"/>
    <row r="395" ht="79.900000000000006" customHeight="1" x14ac:dyDescent="0.25"/>
    <row r="396" ht="79.900000000000006" customHeight="1" x14ac:dyDescent="0.25"/>
    <row r="397" ht="79.900000000000006" customHeight="1" x14ac:dyDescent="0.25"/>
    <row r="398" ht="79.900000000000006" customHeight="1" x14ac:dyDescent="0.25"/>
    <row r="399" ht="79.900000000000006" customHeight="1" x14ac:dyDescent="0.25"/>
    <row r="400" ht="79.900000000000006" customHeight="1" x14ac:dyDescent="0.25"/>
    <row r="401" ht="79.900000000000006" customHeight="1" x14ac:dyDescent="0.25"/>
    <row r="402" ht="79.900000000000006" customHeight="1" x14ac:dyDescent="0.25"/>
    <row r="403" ht="79.900000000000006" customHeight="1" x14ac:dyDescent="0.25"/>
    <row r="404" ht="79.900000000000006" customHeight="1" x14ac:dyDescent="0.25"/>
    <row r="405" ht="79.900000000000006" customHeight="1" x14ac:dyDescent="0.25"/>
    <row r="406" ht="79.900000000000006" customHeight="1" x14ac:dyDescent="0.25"/>
    <row r="407" ht="79.900000000000006" customHeight="1" x14ac:dyDescent="0.25"/>
    <row r="408" ht="79.900000000000006" customHeight="1" x14ac:dyDescent="0.25"/>
    <row r="409" ht="79.900000000000006" customHeight="1" x14ac:dyDescent="0.25"/>
    <row r="410" ht="79.900000000000006" customHeight="1" x14ac:dyDescent="0.25"/>
    <row r="411" ht="79.900000000000006" customHeight="1" x14ac:dyDescent="0.25"/>
    <row r="412" ht="79.900000000000006" customHeight="1" x14ac:dyDescent="0.25"/>
    <row r="413" ht="79.900000000000006" customHeight="1" x14ac:dyDescent="0.25"/>
    <row r="414" ht="79.900000000000006" customHeight="1" x14ac:dyDescent="0.25"/>
    <row r="415" ht="79.900000000000006" customHeight="1" x14ac:dyDescent="0.25"/>
    <row r="416" ht="79.900000000000006" customHeight="1" x14ac:dyDescent="0.25"/>
    <row r="417" ht="79.900000000000006" customHeight="1" x14ac:dyDescent="0.25"/>
    <row r="418" ht="79.900000000000006" customHeight="1" x14ac:dyDescent="0.25"/>
    <row r="419" ht="79.900000000000006" customHeight="1" x14ac:dyDescent="0.25"/>
    <row r="420" ht="79.900000000000006" customHeight="1" x14ac:dyDescent="0.25"/>
    <row r="421" ht="79.900000000000006" customHeight="1" x14ac:dyDescent="0.25"/>
    <row r="422" ht="79.900000000000006" customHeight="1" x14ac:dyDescent="0.25"/>
    <row r="423" ht="79.900000000000006" customHeight="1" x14ac:dyDescent="0.25"/>
    <row r="424" ht="79.900000000000006" customHeight="1" x14ac:dyDescent="0.25"/>
    <row r="425" ht="79.900000000000006" customHeight="1" x14ac:dyDescent="0.25"/>
    <row r="426" ht="79.900000000000006" customHeight="1" x14ac:dyDescent="0.25"/>
    <row r="427" ht="79.900000000000006" customHeight="1" x14ac:dyDescent="0.25"/>
    <row r="428" ht="79.900000000000006" customHeight="1" x14ac:dyDescent="0.25"/>
    <row r="429" ht="79.900000000000006" customHeight="1" x14ac:dyDescent="0.25"/>
    <row r="430" ht="79.900000000000006" customHeight="1" x14ac:dyDescent="0.25"/>
    <row r="431" ht="79.900000000000006" customHeight="1" x14ac:dyDescent="0.25"/>
    <row r="432" ht="79.900000000000006" customHeight="1" x14ac:dyDescent="0.25"/>
    <row r="433" ht="79.900000000000006" customHeight="1" x14ac:dyDescent="0.25"/>
    <row r="434" ht="79.900000000000006" customHeight="1" x14ac:dyDescent="0.25"/>
    <row r="435" ht="79.900000000000006" customHeight="1" x14ac:dyDescent="0.25"/>
    <row r="436" ht="79.900000000000006" customHeight="1" x14ac:dyDescent="0.25"/>
    <row r="437" ht="79.900000000000006" customHeight="1" x14ac:dyDescent="0.25"/>
    <row r="438" ht="79.900000000000006" customHeight="1" x14ac:dyDescent="0.25"/>
    <row r="439" ht="79.900000000000006" customHeight="1" x14ac:dyDescent="0.25"/>
    <row r="440" ht="79.900000000000006" customHeight="1" x14ac:dyDescent="0.25"/>
    <row r="441" ht="79.900000000000006" customHeight="1" x14ac:dyDescent="0.25"/>
    <row r="442" ht="79.900000000000006" customHeight="1" x14ac:dyDescent="0.25"/>
    <row r="443" ht="79.900000000000006" customHeight="1" x14ac:dyDescent="0.25"/>
    <row r="444" ht="79.900000000000006" customHeight="1" x14ac:dyDescent="0.25"/>
    <row r="445" ht="79.900000000000006" customHeight="1" x14ac:dyDescent="0.25"/>
    <row r="446" ht="79.900000000000006" customHeight="1" x14ac:dyDescent="0.25"/>
    <row r="447" ht="79.900000000000006" customHeight="1" x14ac:dyDescent="0.25"/>
    <row r="448" ht="79.900000000000006" customHeight="1" x14ac:dyDescent="0.25"/>
    <row r="449" ht="79.900000000000006" customHeight="1" x14ac:dyDescent="0.25"/>
    <row r="450" ht="79.900000000000006" customHeight="1" x14ac:dyDescent="0.25"/>
    <row r="451" ht="79.900000000000006" customHeight="1" x14ac:dyDescent="0.25"/>
    <row r="452" ht="79.900000000000006" customHeight="1" x14ac:dyDescent="0.25"/>
    <row r="453" ht="79.900000000000006" customHeight="1" x14ac:dyDescent="0.25"/>
    <row r="454" ht="79.900000000000006" customHeight="1" x14ac:dyDescent="0.25"/>
    <row r="455" ht="79.900000000000006" customHeight="1" x14ac:dyDescent="0.25"/>
    <row r="456" ht="79.900000000000006" customHeight="1" x14ac:dyDescent="0.25"/>
    <row r="457" ht="79.900000000000006" customHeight="1" x14ac:dyDescent="0.25"/>
    <row r="458" ht="79.900000000000006" customHeight="1" x14ac:dyDescent="0.25"/>
    <row r="459" ht="79.900000000000006" customHeight="1" x14ac:dyDescent="0.25"/>
    <row r="460" ht="79.900000000000006" customHeight="1" x14ac:dyDescent="0.25"/>
    <row r="461" ht="79.900000000000006" customHeight="1" x14ac:dyDescent="0.25"/>
    <row r="462" ht="79.900000000000006" customHeight="1" x14ac:dyDescent="0.25"/>
    <row r="463" ht="79.900000000000006" customHeight="1" x14ac:dyDescent="0.25"/>
    <row r="464" ht="79.900000000000006" customHeight="1" x14ac:dyDescent="0.25"/>
    <row r="465" ht="79.900000000000006" customHeight="1" x14ac:dyDescent="0.25"/>
    <row r="466" ht="79.900000000000006" customHeight="1" x14ac:dyDescent="0.25"/>
    <row r="467" ht="79.900000000000006" customHeight="1" x14ac:dyDescent="0.25"/>
    <row r="468" ht="79.900000000000006" customHeight="1" x14ac:dyDescent="0.25"/>
    <row r="469" ht="79.900000000000006" customHeight="1" x14ac:dyDescent="0.25"/>
    <row r="470" ht="79.900000000000006" customHeight="1" x14ac:dyDescent="0.25"/>
    <row r="471" ht="79.900000000000006" customHeight="1" x14ac:dyDescent="0.25"/>
    <row r="472" ht="79.900000000000006" customHeight="1" x14ac:dyDescent="0.25"/>
    <row r="473" ht="79.900000000000006" customHeight="1" x14ac:dyDescent="0.25"/>
    <row r="474" ht="79.900000000000006" customHeight="1" x14ac:dyDescent="0.25"/>
    <row r="475" ht="79.900000000000006" customHeight="1" x14ac:dyDescent="0.25"/>
    <row r="476" ht="79.900000000000006" customHeight="1" x14ac:dyDescent="0.25"/>
    <row r="477" ht="79.900000000000006" customHeight="1" x14ac:dyDescent="0.25"/>
    <row r="478" ht="79.900000000000006" customHeight="1" x14ac:dyDescent="0.25"/>
    <row r="479" ht="79.900000000000006" customHeight="1" x14ac:dyDescent="0.25"/>
    <row r="480" ht="79.900000000000006" customHeight="1" x14ac:dyDescent="0.25"/>
    <row r="481" ht="79.900000000000006" customHeight="1" x14ac:dyDescent="0.25"/>
    <row r="482" ht="79.900000000000006" customHeight="1" x14ac:dyDescent="0.25"/>
    <row r="483" ht="79.900000000000006" customHeight="1" x14ac:dyDescent="0.25"/>
    <row r="484" ht="79.900000000000006" customHeight="1" x14ac:dyDescent="0.25"/>
    <row r="485" ht="79.900000000000006" customHeight="1" x14ac:dyDescent="0.25"/>
    <row r="486" ht="79.900000000000006" customHeight="1" x14ac:dyDescent="0.25"/>
    <row r="487" ht="79.900000000000006" customHeight="1" x14ac:dyDescent="0.25"/>
    <row r="488" ht="79.900000000000006" customHeight="1" x14ac:dyDescent="0.25"/>
    <row r="489" ht="79.900000000000006" customHeight="1" x14ac:dyDescent="0.25"/>
    <row r="490" ht="79.900000000000006" customHeight="1" x14ac:dyDescent="0.25"/>
    <row r="491" ht="79.900000000000006" customHeight="1" x14ac:dyDescent="0.25"/>
    <row r="492" ht="79.900000000000006" customHeight="1" x14ac:dyDescent="0.25"/>
    <row r="493" ht="79.900000000000006" customHeight="1" x14ac:dyDescent="0.25"/>
    <row r="494" ht="79.900000000000006" customHeight="1" x14ac:dyDescent="0.25"/>
    <row r="495" ht="79.900000000000006" customHeight="1" x14ac:dyDescent="0.25"/>
    <row r="496" ht="79.900000000000006" customHeight="1" x14ac:dyDescent="0.25"/>
    <row r="497" ht="79.900000000000006" customHeight="1" x14ac:dyDescent="0.25"/>
    <row r="498" ht="79.900000000000006" customHeight="1" x14ac:dyDescent="0.25"/>
    <row r="499" ht="79.900000000000006" customHeight="1" x14ac:dyDescent="0.25"/>
    <row r="500" ht="79.900000000000006" customHeight="1" x14ac:dyDescent="0.25"/>
    <row r="501" ht="79.900000000000006" customHeight="1" x14ac:dyDescent="0.25"/>
    <row r="502" ht="79.900000000000006" customHeight="1" x14ac:dyDescent="0.25"/>
    <row r="503" ht="79.900000000000006" customHeight="1" x14ac:dyDescent="0.25"/>
    <row r="504" ht="79.900000000000006" customHeight="1" x14ac:dyDescent="0.25"/>
    <row r="505" ht="79.900000000000006" customHeight="1" x14ac:dyDescent="0.25"/>
    <row r="506" ht="79.900000000000006" customHeight="1" x14ac:dyDescent="0.25"/>
    <row r="507" ht="79.900000000000006" customHeight="1" x14ac:dyDescent="0.25"/>
    <row r="508" ht="79.900000000000006" customHeight="1" x14ac:dyDescent="0.25"/>
    <row r="509" ht="79.900000000000006" customHeight="1" x14ac:dyDescent="0.25"/>
    <row r="510" ht="79.900000000000006" customHeight="1" x14ac:dyDescent="0.25"/>
    <row r="511" ht="79.900000000000006" customHeight="1" x14ac:dyDescent="0.25"/>
    <row r="512" ht="79.900000000000006" customHeight="1" x14ac:dyDescent="0.25"/>
    <row r="513" ht="79.900000000000006" customHeight="1" x14ac:dyDescent="0.25"/>
    <row r="514" ht="79.900000000000006" customHeight="1" x14ac:dyDescent="0.25"/>
    <row r="515" ht="79.900000000000006" customHeight="1" x14ac:dyDescent="0.25"/>
    <row r="516" ht="79.900000000000006" customHeight="1" x14ac:dyDescent="0.25"/>
    <row r="517" ht="79.900000000000006" customHeight="1" x14ac:dyDescent="0.25"/>
    <row r="518" ht="79.900000000000006" customHeight="1" x14ac:dyDescent="0.25"/>
    <row r="519" ht="79.900000000000006" customHeight="1" x14ac:dyDescent="0.25"/>
    <row r="520" ht="79.900000000000006" customHeight="1" x14ac:dyDescent="0.25"/>
    <row r="521" ht="79.900000000000006" customHeight="1" x14ac:dyDescent="0.25"/>
    <row r="522" ht="79.900000000000006" customHeight="1" x14ac:dyDescent="0.25"/>
    <row r="523" ht="79.900000000000006" customHeight="1" x14ac:dyDescent="0.25"/>
    <row r="524" ht="79.900000000000006" customHeight="1" x14ac:dyDescent="0.25"/>
    <row r="525" ht="79.900000000000006" customHeight="1" x14ac:dyDescent="0.25"/>
    <row r="526" ht="79.900000000000006" customHeight="1" x14ac:dyDescent="0.25"/>
    <row r="527" ht="79.900000000000006" customHeight="1" x14ac:dyDescent="0.25"/>
    <row r="528" ht="79.900000000000006" customHeight="1" x14ac:dyDescent="0.25"/>
    <row r="529" ht="79.900000000000006" customHeight="1" x14ac:dyDescent="0.25"/>
    <row r="530" ht="79.900000000000006" customHeight="1" x14ac:dyDescent="0.25"/>
    <row r="531" ht="79.900000000000006" customHeight="1" x14ac:dyDescent="0.25"/>
    <row r="532" ht="79.900000000000006" customHeight="1" x14ac:dyDescent="0.25"/>
    <row r="533" ht="79.900000000000006" customHeight="1" x14ac:dyDescent="0.25"/>
    <row r="534" ht="79.900000000000006" customHeight="1" x14ac:dyDescent="0.25"/>
    <row r="535" ht="79.900000000000006" customHeight="1" x14ac:dyDescent="0.25"/>
    <row r="536" ht="79.900000000000006" customHeight="1" x14ac:dyDescent="0.25"/>
    <row r="537" ht="79.900000000000006" customHeight="1" x14ac:dyDescent="0.25"/>
    <row r="538" ht="79.900000000000006" customHeight="1" x14ac:dyDescent="0.25"/>
    <row r="539" ht="79.900000000000006" customHeight="1" x14ac:dyDescent="0.25"/>
    <row r="540" ht="79.900000000000006" customHeight="1" x14ac:dyDescent="0.25"/>
    <row r="541" ht="79.900000000000006" customHeight="1" x14ac:dyDescent="0.25"/>
    <row r="542" ht="79.900000000000006" customHeight="1" x14ac:dyDescent="0.25"/>
    <row r="543" ht="79.900000000000006" customHeight="1" x14ac:dyDescent="0.25"/>
    <row r="544" ht="79.900000000000006" customHeight="1" x14ac:dyDescent="0.25"/>
    <row r="545" ht="79.900000000000006" customHeight="1" x14ac:dyDescent="0.25"/>
    <row r="546" ht="79.900000000000006" customHeight="1" x14ac:dyDescent="0.25"/>
    <row r="547" ht="79.900000000000006" customHeight="1" x14ac:dyDescent="0.25"/>
    <row r="548" ht="79.900000000000006" customHeight="1" x14ac:dyDescent="0.25"/>
    <row r="549" ht="79.900000000000006" customHeight="1" x14ac:dyDescent="0.25"/>
    <row r="550" ht="79.900000000000006" customHeight="1" x14ac:dyDescent="0.25"/>
    <row r="551" ht="79.900000000000006" customHeight="1" x14ac:dyDescent="0.25"/>
    <row r="552" ht="79.900000000000006" customHeight="1" x14ac:dyDescent="0.25"/>
    <row r="553" ht="79.900000000000006" customHeight="1" x14ac:dyDescent="0.25"/>
    <row r="554" ht="79.900000000000006" customHeight="1" x14ac:dyDescent="0.25"/>
    <row r="555" ht="79.900000000000006" customHeight="1" x14ac:dyDescent="0.25"/>
    <row r="556" ht="79.900000000000006" customHeight="1" x14ac:dyDescent="0.25"/>
    <row r="557" ht="79.900000000000006" customHeight="1" x14ac:dyDescent="0.25"/>
    <row r="558" ht="79.900000000000006" customHeight="1" x14ac:dyDescent="0.25"/>
    <row r="559" ht="79.900000000000006" customHeight="1" x14ac:dyDescent="0.25"/>
    <row r="560" ht="79.900000000000006" customHeight="1" x14ac:dyDescent="0.25"/>
    <row r="561" ht="79.900000000000006" customHeight="1" x14ac:dyDescent="0.25"/>
    <row r="562" ht="79.900000000000006" customHeight="1" x14ac:dyDescent="0.25"/>
    <row r="563" ht="79.900000000000006" customHeight="1" x14ac:dyDescent="0.25"/>
    <row r="564" ht="79.900000000000006" customHeight="1" x14ac:dyDescent="0.25"/>
    <row r="565" ht="79.900000000000006" customHeight="1" x14ac:dyDescent="0.25"/>
    <row r="566" ht="79.900000000000006" customHeight="1" x14ac:dyDescent="0.25"/>
    <row r="567" ht="79.900000000000006" customHeight="1" x14ac:dyDescent="0.25"/>
    <row r="568" ht="79.900000000000006" customHeight="1" x14ac:dyDescent="0.25"/>
    <row r="569" ht="79.900000000000006" customHeight="1" x14ac:dyDescent="0.25"/>
    <row r="570" ht="79.900000000000006" customHeight="1" x14ac:dyDescent="0.25"/>
    <row r="571" ht="79.900000000000006" customHeight="1" x14ac:dyDescent="0.25"/>
    <row r="572" ht="79.900000000000006" customHeight="1" x14ac:dyDescent="0.25"/>
  </sheetData>
  <sortState xmlns:xlrd2="http://schemas.microsoft.com/office/spreadsheetml/2017/richdata2" ref="A2:T572">
    <sortCondition ref="C2:C572"/>
  </sortState>
  <pageMargins left="0.75" right="0.75" top="0.75" bottom="0.5" header="0.5" footer="0.7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2026-09-21T11:06:19Z</dcterms:created>
  <dcterms:modified xsi:type="dcterms:W3CDTF">2026-09-21T11:07:26Z</dcterms:modified>
</cp:coreProperties>
</file>